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E:\SEVAC 3 TRIM\3er Trimestre 2022 Horte\"/>
    </mc:Choice>
  </mc:AlternateContent>
  <xr:revisionPtr revIDLastSave="0" documentId="13_ncr:1_{2A6890C6-42A7-4AF9-8703-A2C3C11A6523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H34" i="1"/>
  <c r="G28" i="1"/>
  <c r="G52" i="1" l="1"/>
  <c r="G51" i="1"/>
  <c r="G41" i="1"/>
  <c r="G33" i="1" l="1"/>
  <c r="H33" i="1" s="1"/>
  <c r="G32" i="1"/>
  <c r="H32" i="1" s="1"/>
  <c r="G31" i="1"/>
  <c r="H31" i="1" s="1"/>
  <c r="G29" i="1"/>
  <c r="G27" i="1"/>
  <c r="G25" i="1"/>
  <c r="G24" i="1"/>
  <c r="G22" i="1"/>
  <c r="G21" i="1"/>
  <c r="G20" i="1"/>
  <c r="G19" i="1"/>
  <c r="G15" i="1"/>
  <c r="G14" i="1"/>
  <c r="G13" i="1"/>
  <c r="G10" i="1" l="1"/>
  <c r="H77" i="1" l="1"/>
  <c r="H76" i="1"/>
  <c r="H71" i="1"/>
  <c r="H70" i="1" s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11" i="1"/>
  <c r="H12" i="1"/>
  <c r="H13" i="1"/>
  <c r="H14" i="1"/>
  <c r="H15" i="1"/>
  <c r="H16" i="1"/>
  <c r="H48" i="1" l="1"/>
  <c r="H68" i="1" s="1"/>
  <c r="H30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F68" i="1" s="1"/>
  <c r="D48" i="1"/>
  <c r="D68" i="1" s="1"/>
  <c r="C48" i="1"/>
  <c r="C68" i="1" s="1"/>
  <c r="G39" i="1"/>
  <c r="F39" i="1"/>
  <c r="D39" i="1"/>
  <c r="C39" i="1"/>
  <c r="G37" i="1"/>
  <c r="H37" i="1" s="1"/>
  <c r="F37" i="1"/>
  <c r="D37" i="1"/>
  <c r="C37" i="1"/>
  <c r="G30" i="1"/>
  <c r="F30" i="1"/>
  <c r="D30" i="1"/>
  <c r="C30" i="1"/>
  <c r="E30" i="1" s="1"/>
  <c r="G17" i="1"/>
  <c r="G43" i="1" s="1"/>
  <c r="F17" i="1"/>
  <c r="F43" i="1" s="1"/>
  <c r="D17" i="1"/>
  <c r="D43" i="1" s="1"/>
  <c r="D73" i="1" s="1"/>
  <c r="C17" i="1"/>
  <c r="H78" i="1" l="1"/>
  <c r="G68" i="1"/>
  <c r="G73" i="1" s="1"/>
  <c r="F73" i="1"/>
  <c r="H39" i="1"/>
  <c r="E39" i="1"/>
  <c r="C43" i="1"/>
  <c r="C73" i="1" s="1"/>
  <c r="H17" i="1"/>
  <c r="E17" i="1"/>
  <c r="E37" i="1"/>
  <c r="E68" i="1"/>
  <c r="H43" i="1" l="1"/>
  <c r="H73" i="1" s="1"/>
  <c r="E43" i="1"/>
  <c r="E73" i="1" s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<sst xmlns="http://schemas.openxmlformats.org/spreadsheetml/2006/main" count="77" uniqueCount="77">
  <si>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</si>
  <si>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</si>
  <si>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</si>
  <si>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</si>
  <si>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</si>
  <si>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</si>
  <si>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</si>
  <si>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</si>
  <si>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</si>
  <si>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</si>
  <si>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</si>
  <si>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</si>
  <si>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</si>
  <si>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</si>
  <si>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</si>
  <si>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</si>
  <si>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</si>
  <si>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</si>
  <si>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</si>
  <si>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</si>
  <si>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</si>
  <si>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</si>
  <si>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</si>
  <si>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</si>
  <si>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</si>
  <si>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</si>
  <si>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</si>
  <si>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</si>
  <si>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</si>
  <si>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</si>
  <si>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</si>
  <si>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</si>
  <si>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</si>
  <si>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</si>
  <si>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</si>
  <si>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</si>
  <si>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</si>
  <si>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</si>
  <si>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</si>
  <si>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</si>
  <si>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</si>
  <si>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</si>
  <si>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</si>
  <si>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</si>
  <si>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</si>
  <si>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</si>
  <si>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</si>
  <si>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</si>
  <si>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</si>
  <si>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</si>
  <si>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</si>
  <si>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</si>
  <si>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</si>
  <si>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</si>
  <si>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</si>
  <si>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</si>
  <si>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</si>
  <si>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</si>
  <si>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</si>
  <si>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</si>
  <si>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</si>
  <si>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</si>
  <si>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</si>
  <si>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</si>
  <si>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</si>
  <si>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</si>
  <si>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</si>
  <si>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</si>
  <si>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</si>
  <si>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</si>
  <si>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</si>
  <si>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</si>
  <si>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</si>
  <si>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</si>
  <si>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</si>
  <si>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Juárez, Chihuahua</t>
  </si>
  <si>
    <t>Del 01 de enero al 30 de septiembre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</si>
</sst>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3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B10" sqref="B10"/>
    </sheetView>
  </sheetViews>
  <sheetFormatPr baseColWidth="10" defaultColWidth="11.44140625" defaultRowHeight="11.4" x14ac:dyDescent="0.2"/>
  <cols>
    <col min="1" max="1" width="3.44140625" style="2" customWidth="1"/>
    <col min="2" max="2" width="55.5546875" style="1" customWidth="1"/>
    <col min="3" max="3" width="14.6640625" style="2" bestFit="1" customWidth="1"/>
    <col min="4" max="4" width="16" style="2" customWidth="1"/>
    <col min="5" max="5" width="14.44140625" style="2" bestFit="1" customWidth="1"/>
    <col min="6" max="7" width="14.6640625" style="2" bestFit="1" customWidth="1"/>
    <col min="8" max="8" width="14.109375" style="2" customWidth="1"/>
    <col min="9" max="9" width="4.5546875" style="2" customWidth="1"/>
    <col min="10" max="16384" width="11.44140625" style="2"/>
  </cols>
  <sheetData>
    <row r="1" spans="2:9" ht="12.75" customHeight="1" thickBot="1" x14ac:dyDescent="0.25">
      <c r="I1" s="3" t="s">
        <v>0</v>
      </c>
    </row>
    <row r="2" spans="2:9" ht="12" x14ac:dyDescent="0.2">
      <c r="B2" s="41" t="s">
        <v>75</v>
      </c>
      <c r="C2" s="42"/>
      <c r="D2" s="42"/>
      <c r="E2" s="42"/>
      <c r="F2" s="42"/>
      <c r="G2" s="42"/>
      <c r="H2" s="43"/>
    </row>
    <row r="3" spans="2:9" ht="12" x14ac:dyDescent="0.2">
      <c r="B3" s="44" t="s">
        <v>1</v>
      </c>
      <c r="C3" s="45"/>
      <c r="D3" s="45"/>
      <c r="E3" s="45"/>
      <c r="F3" s="45"/>
      <c r="G3" s="45"/>
      <c r="H3" s="46"/>
    </row>
    <row r="4" spans="2:9" ht="12" x14ac:dyDescent="0.2">
      <c r="B4" s="47" t="s">
        <v>76</v>
      </c>
      <c r="C4" s="48"/>
      <c r="D4" s="48"/>
      <c r="E4" s="48"/>
      <c r="F4" s="48"/>
      <c r="G4" s="48"/>
      <c r="H4" s="49"/>
    </row>
    <row r="5" spans="2:9" ht="12.6" thickBot="1" x14ac:dyDescent="0.25">
      <c r="B5" s="50" t="s">
        <v>2</v>
      </c>
      <c r="C5" s="51"/>
      <c r="D5" s="51"/>
      <c r="E5" s="51"/>
      <c r="F5" s="51"/>
      <c r="G5" s="51"/>
      <c r="H5" s="52"/>
    </row>
    <row r="6" spans="2:9" ht="12.6" thickBot="1" x14ac:dyDescent="0.25">
      <c r="B6" s="53" t="s">
        <v>3</v>
      </c>
      <c r="C6" s="55" t="s">
        <v>4</v>
      </c>
      <c r="D6" s="56"/>
      <c r="E6" s="56"/>
      <c r="F6" s="56"/>
      <c r="G6" s="57"/>
      <c r="H6" s="58" t="s">
        <v>5</v>
      </c>
    </row>
    <row r="7" spans="2:9" ht="30" customHeight="1" thickBot="1" x14ac:dyDescent="0.25">
      <c r="B7" s="54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9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ht="12" x14ac:dyDescent="0.2">
      <c r="B9" s="7" t="s">
        <v>11</v>
      </c>
      <c r="C9" s="8"/>
      <c r="D9" s="8"/>
      <c r="E9" s="29"/>
      <c r="F9" s="8"/>
      <c r="G9" s="8"/>
      <c r="H9" s="29"/>
    </row>
    <row r="10" spans="2:9" ht="12" x14ac:dyDescent="0.2">
      <c r="B10" s="9" t="s">
        <v>12</v>
      </c>
      <c r="C10" s="25">
        <v>1590947852.22</v>
      </c>
      <c r="D10" s="25">
        <v>0</v>
      </c>
      <c r="E10" s="27">
        <f>SUM(C10:D10)</f>
        <v>1590947852.22</v>
      </c>
      <c r="F10" s="25">
        <v>1640285149.8099999</v>
      </c>
      <c r="G10" s="25">
        <f>F10</f>
        <v>1640285149.8099999</v>
      </c>
      <c r="H10" s="27">
        <f>SUM(G10-C10)</f>
        <v>49337297.589999914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ht="12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ht="12" x14ac:dyDescent="0.2">
      <c r="B13" s="9" t="s">
        <v>15</v>
      </c>
      <c r="C13" s="25">
        <v>615265937.80999994</v>
      </c>
      <c r="D13" s="25">
        <v>0</v>
      </c>
      <c r="E13" s="27">
        <f t="shared" si="0"/>
        <v>615265937.80999994</v>
      </c>
      <c r="F13" s="25">
        <v>548380430.32000005</v>
      </c>
      <c r="G13" s="25">
        <f>F13</f>
        <v>548380430.32000005</v>
      </c>
      <c r="H13" s="34">
        <f t="shared" si="1"/>
        <v>-66885507.48999989</v>
      </c>
    </row>
    <row r="14" spans="2:9" ht="12" x14ac:dyDescent="0.2">
      <c r="B14" s="9" t="s">
        <v>16</v>
      </c>
      <c r="C14" s="25">
        <v>62861250.170000002</v>
      </c>
      <c r="D14" s="25">
        <v>0</v>
      </c>
      <c r="E14" s="27">
        <f t="shared" si="0"/>
        <v>62861250.170000002</v>
      </c>
      <c r="F14" s="25">
        <v>131187721.34</v>
      </c>
      <c r="G14" s="25">
        <f>F14</f>
        <v>131187721.34</v>
      </c>
      <c r="H14" s="34">
        <f t="shared" si="1"/>
        <v>68326471.170000002</v>
      </c>
    </row>
    <row r="15" spans="2:9" ht="12" x14ac:dyDescent="0.2">
      <c r="B15" s="9" t="s">
        <v>17</v>
      </c>
      <c r="C15" s="25">
        <v>221806288.69999999</v>
      </c>
      <c r="D15" s="25">
        <v>449295.50000000006</v>
      </c>
      <c r="E15" s="27">
        <f t="shared" si="0"/>
        <v>222255584.19999999</v>
      </c>
      <c r="F15" s="25">
        <v>177150033.03</v>
      </c>
      <c r="G15" s="25">
        <f>F15</f>
        <v>177150033.03</v>
      </c>
      <c r="H15" s="34">
        <f t="shared" si="1"/>
        <v>-44656255.669999987</v>
      </c>
    </row>
    <row r="16" spans="2:9" ht="15" customHeight="1" x14ac:dyDescent="0.2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0</v>
      </c>
      <c r="H16" s="34">
        <f t="shared" si="1"/>
        <v>0</v>
      </c>
    </row>
    <row r="17" spans="2:8" ht="12" x14ac:dyDescent="0.2">
      <c r="B17" s="9" t="s">
        <v>19</v>
      </c>
      <c r="C17" s="22">
        <f>SUM(C19:C29)</f>
        <v>2254481332.9400001</v>
      </c>
      <c r="D17" s="22">
        <f t="shared" ref="D17:G17" si="2">SUM(D19:D29)</f>
        <v>437538</v>
      </c>
      <c r="E17" s="27">
        <f t="shared" si="0"/>
        <v>2254918870.9400001</v>
      </c>
      <c r="F17" s="22">
        <f t="shared" si="2"/>
        <v>1843325725.79</v>
      </c>
      <c r="G17" s="22">
        <f t="shared" si="2"/>
        <v>1843325725.79</v>
      </c>
      <c r="H17" s="34">
        <f t="shared" si="1"/>
        <v>-411155607.1500001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1269536722.3199999</v>
      </c>
      <c r="D19" s="26">
        <v>0</v>
      </c>
      <c r="E19" s="30">
        <f>SUM(C19:D19)</f>
        <v>1269536722.3199999</v>
      </c>
      <c r="F19" s="26">
        <v>1050561912.99</v>
      </c>
      <c r="G19" s="26">
        <f>F19</f>
        <v>1050561912.99</v>
      </c>
      <c r="H19" s="30">
        <f>SUM(G19-C19)</f>
        <v>-218974809.32999992</v>
      </c>
    </row>
    <row r="20" spans="2:8" x14ac:dyDescent="0.2">
      <c r="B20" s="12" t="s">
        <v>22</v>
      </c>
      <c r="C20" s="26">
        <v>363734634.98000002</v>
      </c>
      <c r="D20" s="26">
        <v>0</v>
      </c>
      <c r="E20" s="30">
        <f t="shared" ref="E20:E41" si="3">SUM(C20:D20)</f>
        <v>363734634.98000002</v>
      </c>
      <c r="F20" s="26">
        <v>288082600.33999997</v>
      </c>
      <c r="G20" s="26">
        <f>F20</f>
        <v>288082600.33999997</v>
      </c>
      <c r="H20" s="30">
        <f t="shared" ref="H20:H35" si="4">SUM(G20-C20)</f>
        <v>-75652034.640000045</v>
      </c>
    </row>
    <row r="21" spans="2:8" x14ac:dyDescent="0.2">
      <c r="B21" s="12" t="s">
        <v>23</v>
      </c>
      <c r="C21" s="26">
        <v>125065655.64</v>
      </c>
      <c r="D21" s="26">
        <v>0</v>
      </c>
      <c r="E21" s="30">
        <f t="shared" si="3"/>
        <v>125065655.64</v>
      </c>
      <c r="F21" s="26">
        <v>82804830.930000007</v>
      </c>
      <c r="G21" s="26">
        <f>F21</f>
        <v>82804830.930000007</v>
      </c>
      <c r="H21" s="30">
        <f t="shared" si="4"/>
        <v>-42260824.709999993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f>F22</f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33674239.920000002</v>
      </c>
      <c r="D24" s="26">
        <v>0</v>
      </c>
      <c r="E24" s="30">
        <f t="shared" si="3"/>
        <v>33674239.920000002</v>
      </c>
      <c r="F24" s="26">
        <v>28590197.68</v>
      </c>
      <c r="G24" s="26">
        <f>F24</f>
        <v>28590197.68</v>
      </c>
      <c r="H24" s="30">
        <f t="shared" si="4"/>
        <v>-5084042.2400000021</v>
      </c>
    </row>
    <row r="25" spans="2:8" x14ac:dyDescent="0.2">
      <c r="B25" s="12" t="s">
        <v>27</v>
      </c>
      <c r="C25" s="26">
        <v>214903373.03999999</v>
      </c>
      <c r="D25" s="26">
        <v>0</v>
      </c>
      <c r="E25" s="30">
        <f t="shared" si="3"/>
        <v>214903373.03999999</v>
      </c>
      <c r="F25" s="26">
        <v>177828093</v>
      </c>
      <c r="G25" s="26">
        <f>F25</f>
        <v>177828093</v>
      </c>
      <c r="H25" s="30">
        <f t="shared" si="4"/>
        <v>-37075280.039999992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60636529.920000002</v>
      </c>
      <c r="D27" s="26">
        <v>0</v>
      </c>
      <c r="E27" s="30">
        <f t="shared" si="3"/>
        <v>60636529.920000002</v>
      </c>
      <c r="F27" s="26">
        <v>39068198.850000001</v>
      </c>
      <c r="G27" s="26">
        <f>F27</f>
        <v>39068198.850000001</v>
      </c>
      <c r="H27" s="30">
        <f t="shared" si="4"/>
        <v>-21568331.07</v>
      </c>
    </row>
    <row r="28" spans="2:8" x14ac:dyDescent="0.2">
      <c r="B28" s="12" t="s">
        <v>30</v>
      </c>
      <c r="C28" s="26">
        <v>186930177.12</v>
      </c>
      <c r="D28" s="26">
        <v>0</v>
      </c>
      <c r="E28" s="30">
        <f t="shared" si="3"/>
        <v>186930177.12</v>
      </c>
      <c r="F28" s="26">
        <v>175952354</v>
      </c>
      <c r="G28" s="26">
        <f>F28</f>
        <v>175952354</v>
      </c>
      <c r="H28" s="30">
        <f t="shared" si="4"/>
        <v>-10977823.120000005</v>
      </c>
    </row>
    <row r="29" spans="2:8" ht="22.8" x14ac:dyDescent="0.2">
      <c r="B29" s="12" t="s">
        <v>31</v>
      </c>
      <c r="C29" s="26">
        <v>0</v>
      </c>
      <c r="D29" s="26">
        <v>437538</v>
      </c>
      <c r="E29" s="30">
        <f t="shared" si="3"/>
        <v>437538</v>
      </c>
      <c r="F29" s="26">
        <v>437538</v>
      </c>
      <c r="G29" s="26">
        <f>F29</f>
        <v>437538</v>
      </c>
      <c r="H29" s="30">
        <f t="shared" si="4"/>
        <v>437538</v>
      </c>
    </row>
    <row r="30" spans="2:8" ht="24.75" customHeight="1" x14ac:dyDescent="0.2">
      <c r="B30" s="10" t="s">
        <v>32</v>
      </c>
      <c r="C30" s="22">
        <f>SUM(C31:C35)</f>
        <v>26586574.68</v>
      </c>
      <c r="D30" s="22">
        <f t="shared" ref="D30:G30" si="5">SUM(D31:D35)</f>
        <v>4223745.62</v>
      </c>
      <c r="E30" s="27">
        <f t="shared" si="3"/>
        <v>30810320.300000001</v>
      </c>
      <c r="F30" s="22">
        <f t="shared" si="5"/>
        <v>24539920.09</v>
      </c>
      <c r="G30" s="22">
        <f t="shared" si="5"/>
        <v>24539920.09</v>
      </c>
      <c r="H30" s="27">
        <f>SUM(H31:H35)</f>
        <v>-2046654.5900000017</v>
      </c>
    </row>
    <row r="31" spans="2:8" x14ac:dyDescent="0.2">
      <c r="B31" s="13" t="s">
        <v>33</v>
      </c>
      <c r="C31" s="26">
        <v>26716.080000000002</v>
      </c>
      <c r="D31" s="26">
        <v>0</v>
      </c>
      <c r="E31" s="30">
        <f t="shared" si="3"/>
        <v>26716.080000000002</v>
      </c>
      <c r="F31" s="26">
        <v>18985.61</v>
      </c>
      <c r="G31" s="26">
        <f>F31</f>
        <v>18985.61</v>
      </c>
      <c r="H31" s="30">
        <f t="shared" si="4"/>
        <v>-7730.4700000000012</v>
      </c>
    </row>
    <row r="32" spans="2:8" x14ac:dyDescent="0.2">
      <c r="B32" s="13" t="s">
        <v>34</v>
      </c>
      <c r="C32" s="26">
        <v>0</v>
      </c>
      <c r="D32" s="26">
        <v>4223745.62</v>
      </c>
      <c r="E32" s="30">
        <f t="shared" si="3"/>
        <v>4223745.62</v>
      </c>
      <c r="F32" s="26">
        <v>4223745.62</v>
      </c>
      <c r="G32" s="26">
        <f>F32</f>
        <v>4223745.62</v>
      </c>
      <c r="H32" s="30">
        <f t="shared" si="4"/>
        <v>4223745.62</v>
      </c>
    </row>
    <row r="33" spans="2:8" x14ac:dyDescent="0.2">
      <c r="B33" s="13" t="s">
        <v>35</v>
      </c>
      <c r="C33" s="26">
        <v>26559858.600000001</v>
      </c>
      <c r="D33" s="26">
        <v>0</v>
      </c>
      <c r="E33" s="30">
        <f t="shared" si="3"/>
        <v>26559858.600000001</v>
      </c>
      <c r="F33" s="26">
        <v>20297188.859999999</v>
      </c>
      <c r="G33" s="26">
        <f>F33</f>
        <v>20297188.859999999</v>
      </c>
      <c r="H33" s="30">
        <f t="shared" si="4"/>
        <v>-6262669.7400000021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4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4"/>
        <v>0</v>
      </c>
    </row>
    <row r="36" spans="2:8" ht="12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6">SUM(G36-C36)</f>
        <v>0</v>
      </c>
    </row>
    <row r="37" spans="2:8" ht="12" x14ac:dyDescent="0.2">
      <c r="B37" s="9" t="s">
        <v>39</v>
      </c>
      <c r="C37" s="27">
        <f>C38</f>
        <v>0</v>
      </c>
      <c r="D37" s="22">
        <f t="shared" ref="D37:G37" si="7">D38</f>
        <v>0</v>
      </c>
      <c r="E37" s="30">
        <f t="shared" si="3"/>
        <v>0</v>
      </c>
      <c r="F37" s="22">
        <f t="shared" si="7"/>
        <v>0</v>
      </c>
      <c r="G37" s="22">
        <f t="shared" si="7"/>
        <v>0</v>
      </c>
      <c r="H37" s="34">
        <f t="shared" si="6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6"/>
        <v>0</v>
      </c>
    </row>
    <row r="39" spans="2:8" ht="12" x14ac:dyDescent="0.2">
      <c r="B39" s="9" t="s">
        <v>41</v>
      </c>
      <c r="C39" s="24">
        <f>SUM(C40:C41)</f>
        <v>270978078.36000001</v>
      </c>
      <c r="D39" s="22">
        <f t="shared" ref="D39:G39" si="8">SUM(D40:D41)</f>
        <v>0</v>
      </c>
      <c r="E39" s="30">
        <f t="shared" si="3"/>
        <v>270978078.36000001</v>
      </c>
      <c r="F39" s="22">
        <f t="shared" si="8"/>
        <v>204897090.04999998</v>
      </c>
      <c r="G39" s="22">
        <f t="shared" si="8"/>
        <v>204897090.04999998</v>
      </c>
      <c r="H39" s="27">
        <f t="shared" si="6"/>
        <v>-66080988.310000032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6"/>
        <v>0</v>
      </c>
    </row>
    <row r="41" spans="2:8" x14ac:dyDescent="0.2">
      <c r="B41" s="13" t="s">
        <v>43</v>
      </c>
      <c r="C41" s="26">
        <v>270978078.36000001</v>
      </c>
      <c r="D41" s="26">
        <v>0</v>
      </c>
      <c r="E41" s="30">
        <f t="shared" si="3"/>
        <v>270978078.36000001</v>
      </c>
      <c r="F41" s="26">
        <v>204897090.04999998</v>
      </c>
      <c r="G41" s="26">
        <f>F41</f>
        <v>204897090.04999998</v>
      </c>
      <c r="H41" s="30">
        <f t="shared" si="6"/>
        <v>-66080988.310000032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ht="12" x14ac:dyDescent="0.2">
      <c r="B43" s="7" t="s">
        <v>44</v>
      </c>
      <c r="C43" s="60">
        <f>SUM(C10:C17,C30,C36,C37,C39)</f>
        <v>5042927314.8800001</v>
      </c>
      <c r="D43" s="60">
        <f t="shared" ref="D43:H43" si="9">SUM(D10:D17,D30,D36,D37,D39)</f>
        <v>5110579.12</v>
      </c>
      <c r="E43" s="40">
        <f t="shared" si="9"/>
        <v>5048037894</v>
      </c>
      <c r="F43" s="60">
        <f t="shared" si="9"/>
        <v>4569766070.4300013</v>
      </c>
      <c r="G43" s="60">
        <f t="shared" si="9"/>
        <v>4569766070.4300013</v>
      </c>
      <c r="H43" s="40">
        <f t="shared" si="9"/>
        <v>-473161244.45000005</v>
      </c>
    </row>
    <row r="44" spans="2:8" ht="12" x14ac:dyDescent="0.2">
      <c r="B44" s="7" t="s">
        <v>45</v>
      </c>
      <c r="C44" s="60"/>
      <c r="D44" s="60"/>
      <c r="E44" s="40"/>
      <c r="F44" s="60"/>
      <c r="G44" s="60"/>
      <c r="H44" s="40"/>
    </row>
    <row r="45" spans="2:8" ht="12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ht="12" x14ac:dyDescent="0.2">
      <c r="B47" s="7" t="s">
        <v>47</v>
      </c>
      <c r="C47" s="23"/>
      <c r="D47" s="15"/>
      <c r="E47" s="31"/>
      <c r="F47" s="15"/>
      <c r="G47" s="15"/>
      <c r="H47" s="31"/>
    </row>
    <row r="48" spans="2:8" ht="12" x14ac:dyDescent="0.2">
      <c r="B48" s="14" t="s">
        <v>48</v>
      </c>
      <c r="C48" s="22">
        <f>SUM(C49:C56)</f>
        <v>1376846747.4400001</v>
      </c>
      <c r="D48" s="22">
        <f t="shared" ref="D48:G48" si="10">SUM(D49:D56)</f>
        <v>0</v>
      </c>
      <c r="E48" s="27">
        <f>SUM(E49:E56)</f>
        <v>1376846747.4400001</v>
      </c>
      <c r="F48" s="22">
        <f t="shared" si="10"/>
        <v>1097703015.27</v>
      </c>
      <c r="G48" s="22">
        <f t="shared" si="10"/>
        <v>1097703015.27</v>
      </c>
      <c r="H48" s="27">
        <f>SUM(H49:H56)</f>
        <v>-279143732.17000008</v>
      </c>
    </row>
    <row r="49" spans="2:8" ht="22.8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1">SUM(C50:D50)</f>
        <v>0</v>
      </c>
      <c r="F50" s="26">
        <v>0</v>
      </c>
      <c r="G50" s="26">
        <v>0</v>
      </c>
      <c r="H50" s="30">
        <f t="shared" ref="H50:H56" si="12">SUM(G50-C50)</f>
        <v>0</v>
      </c>
    </row>
    <row r="51" spans="2:8" x14ac:dyDescent="0.2">
      <c r="B51" s="10" t="s">
        <v>51</v>
      </c>
      <c r="C51" s="26">
        <v>248708824</v>
      </c>
      <c r="D51" s="26">
        <v>0</v>
      </c>
      <c r="E51" s="30">
        <f t="shared" si="11"/>
        <v>248708824</v>
      </c>
      <c r="F51" s="26">
        <v>251180166.59999999</v>
      </c>
      <c r="G51" s="26">
        <f>F51</f>
        <v>251180166.59999999</v>
      </c>
      <c r="H51" s="30">
        <f t="shared" si="12"/>
        <v>2471342.599999994</v>
      </c>
    </row>
    <row r="52" spans="2:8" ht="22.8" x14ac:dyDescent="0.2">
      <c r="B52" s="10" t="s">
        <v>52</v>
      </c>
      <c r="C52" s="26">
        <v>1128137923.4400001</v>
      </c>
      <c r="D52" s="26">
        <v>0</v>
      </c>
      <c r="E52" s="30">
        <f t="shared" si="11"/>
        <v>1128137923.4400001</v>
      </c>
      <c r="F52" s="26">
        <v>846522848.66999996</v>
      </c>
      <c r="G52" s="26">
        <f>F52</f>
        <v>846522848.66999996</v>
      </c>
      <c r="H52" s="30">
        <f t="shared" si="12"/>
        <v>-281615074.7700001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1"/>
        <v>0</v>
      </c>
      <c r="F53" s="26">
        <v>0</v>
      </c>
      <c r="G53" s="26">
        <v>0</v>
      </c>
      <c r="H53" s="30">
        <f t="shared" si="12"/>
        <v>0</v>
      </c>
    </row>
    <row r="54" spans="2:8" ht="22.8" x14ac:dyDescent="0.2">
      <c r="B54" s="10" t="s">
        <v>54</v>
      </c>
      <c r="C54" s="26">
        <v>0</v>
      </c>
      <c r="D54" s="26">
        <v>0</v>
      </c>
      <c r="E54" s="30">
        <f t="shared" si="11"/>
        <v>0</v>
      </c>
      <c r="F54" s="26">
        <v>0</v>
      </c>
      <c r="G54" s="26">
        <v>0</v>
      </c>
      <c r="H54" s="30">
        <f t="shared" si="12"/>
        <v>0</v>
      </c>
    </row>
    <row r="55" spans="2:8" ht="22.8" x14ac:dyDescent="0.2">
      <c r="B55" s="10" t="s">
        <v>55</v>
      </c>
      <c r="C55" s="26">
        <v>0</v>
      </c>
      <c r="D55" s="26">
        <v>0</v>
      </c>
      <c r="E55" s="30">
        <f t="shared" si="11"/>
        <v>0</v>
      </c>
      <c r="F55" s="26">
        <v>0</v>
      </c>
      <c r="G55" s="26">
        <v>0</v>
      </c>
      <c r="H55" s="30">
        <f t="shared" si="12"/>
        <v>0</v>
      </c>
    </row>
    <row r="56" spans="2:8" ht="22.8" x14ac:dyDescent="0.2">
      <c r="B56" s="10" t="s">
        <v>56</v>
      </c>
      <c r="C56" s="26">
        <v>0</v>
      </c>
      <c r="D56" s="26">
        <v>0</v>
      </c>
      <c r="E56" s="30">
        <f t="shared" si="11"/>
        <v>0</v>
      </c>
      <c r="F56" s="26">
        <v>0</v>
      </c>
      <c r="G56" s="26">
        <v>0</v>
      </c>
      <c r="H56" s="30">
        <f t="shared" si="12"/>
        <v>0</v>
      </c>
    </row>
    <row r="57" spans="2:8" ht="12" x14ac:dyDescent="0.2">
      <c r="B57" s="14" t="s">
        <v>57</v>
      </c>
      <c r="C57" s="22">
        <f>SUM(C58:C61)</f>
        <v>0</v>
      </c>
      <c r="D57" s="22">
        <f t="shared" ref="D57:G57" si="13">SUM(D58:D61)</f>
        <v>0</v>
      </c>
      <c r="E57" s="27">
        <f t="shared" si="13"/>
        <v>0</v>
      </c>
      <c r="F57" s="22">
        <f t="shared" si="13"/>
        <v>0</v>
      </c>
      <c r="G57" s="22">
        <f t="shared" si="13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4">SUM(C59:D59)</f>
        <v>0</v>
      </c>
      <c r="F59" s="26">
        <v>0</v>
      </c>
      <c r="G59" s="26">
        <v>0</v>
      </c>
      <c r="H59" s="30">
        <f t="shared" ref="H59:H61" si="15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4"/>
        <v>0</v>
      </c>
      <c r="F60" s="26">
        <v>0</v>
      </c>
      <c r="G60" s="26">
        <v>0</v>
      </c>
      <c r="H60" s="30">
        <f t="shared" si="15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4"/>
        <v>0</v>
      </c>
      <c r="F61" s="26">
        <v>0</v>
      </c>
      <c r="G61" s="26">
        <v>0</v>
      </c>
      <c r="H61" s="30">
        <f t="shared" si="15"/>
        <v>0</v>
      </c>
    </row>
    <row r="62" spans="2:8" ht="12" x14ac:dyDescent="0.2">
      <c r="B62" s="14" t="s">
        <v>62</v>
      </c>
      <c r="C62" s="22">
        <f>SUM(C63:C64)</f>
        <v>0</v>
      </c>
      <c r="D62" s="22">
        <f t="shared" ref="D62:G62" si="16">SUM(D63:D64)</f>
        <v>0</v>
      </c>
      <c r="E62" s="27">
        <f>SUM(E63:E64)</f>
        <v>0</v>
      </c>
      <c r="F62" s="22">
        <f t="shared" si="16"/>
        <v>0</v>
      </c>
      <c r="G62" s="22">
        <f t="shared" si="16"/>
        <v>0</v>
      </c>
      <c r="H62" s="27">
        <f>SUM(H63:H64)</f>
        <v>0</v>
      </c>
    </row>
    <row r="63" spans="2:8" ht="22.8" x14ac:dyDescent="0.2">
      <c r="B63" s="10" t="s">
        <v>63</v>
      </c>
      <c r="C63" s="26">
        <v>0</v>
      </c>
      <c r="D63" s="26">
        <v>0</v>
      </c>
      <c r="E63" s="30">
        <f t="shared" si="14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4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ht="12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1376846747.4400001</v>
      </c>
      <c r="D68" s="22">
        <f t="shared" ref="D68:G68" si="17">SUM(D48,D57,D62,D65,D66)</f>
        <v>0</v>
      </c>
      <c r="E68" s="27">
        <f t="shared" si="17"/>
        <v>1376846747.4400001</v>
      </c>
      <c r="F68" s="22">
        <f t="shared" si="17"/>
        <v>1097703015.27</v>
      </c>
      <c r="G68" s="22">
        <f t="shared" si="17"/>
        <v>1097703015.27</v>
      </c>
      <c r="H68" s="27">
        <f>SUM(H48,H57,H62,H65,H66)</f>
        <v>-279143732.17000008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ht="12" x14ac:dyDescent="0.2">
      <c r="B70" s="7" t="s">
        <v>68</v>
      </c>
      <c r="C70" s="22">
        <f>C71</f>
        <v>0</v>
      </c>
      <c r="D70" s="22">
        <f t="shared" ref="D70:G70" si="18">D71</f>
        <v>0</v>
      </c>
      <c r="E70" s="27">
        <f t="shared" si="18"/>
        <v>0</v>
      </c>
      <c r="F70" s="22">
        <f t="shared" si="18"/>
        <v>0</v>
      </c>
      <c r="G70" s="22">
        <f t="shared" si="18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19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ht="12" x14ac:dyDescent="0.2">
      <c r="B73" s="7" t="s">
        <v>70</v>
      </c>
      <c r="C73" s="22">
        <f>SUM(C43,C68,C70)</f>
        <v>6419774062.3199997</v>
      </c>
      <c r="D73" s="22">
        <f t="shared" ref="D73:G73" si="20">SUM(D43,D68,D70)</f>
        <v>5110579.12</v>
      </c>
      <c r="E73" s="27">
        <f t="shared" si="20"/>
        <v>6424884641.4400005</v>
      </c>
      <c r="F73" s="22">
        <f t="shared" si="20"/>
        <v>5667469085.7000008</v>
      </c>
      <c r="G73" s="22">
        <f t="shared" si="20"/>
        <v>5667469085.7000008</v>
      </c>
      <c r="H73" s="27">
        <f>SUM(H43,H68,H70)</f>
        <v>-752304976.62000012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ht="12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1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1"/>
        <v>0</v>
      </c>
      <c r="F77" s="26">
        <v>0</v>
      </c>
      <c r="G77" s="26">
        <v>0</v>
      </c>
      <c r="H77" s="30">
        <f>SUM(G77-C77)</f>
        <v>0</v>
      </c>
    </row>
    <row r="78" spans="2:8" ht="12.6" thickBot="1" x14ac:dyDescent="0.25">
      <c r="B78" s="20" t="s">
        <v>74</v>
      </c>
      <c r="C78" s="21">
        <f>SUM(C76:C77)</f>
        <v>0</v>
      </c>
      <c r="D78" s="21">
        <f t="shared" ref="D78:G78" si="22">SUM(D76:D77)</f>
        <v>0</v>
      </c>
      <c r="E78" s="33">
        <f t="shared" si="22"/>
        <v>0</v>
      </c>
      <c r="F78" s="21">
        <f t="shared" si="22"/>
        <v>0</v>
      </c>
      <c r="G78" s="21">
        <f t="shared" si="22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  <c r="F80" s="39"/>
    </row>
    <row r="81" spans="2:3" s="37" customFormat="1" x14ac:dyDescent="0.2">
      <c r="B81" s="36"/>
      <c r="C81" s="39"/>
    </row>
    <row r="82" spans="2:3" s="37" customFormat="1" x14ac:dyDescent="0.2">
      <c r="B82" s="36"/>
    </row>
    <row r="83" spans="2:3" s="37" customFormat="1" x14ac:dyDescent="0.2">
      <c r="B83" s="36"/>
    </row>
    <row r="84" spans="2:3" s="37" customFormat="1" x14ac:dyDescent="0.2">
      <c r="B84" s="36"/>
    </row>
    <row r="85" spans="2:3" s="37" customFormat="1" x14ac:dyDescent="0.2">
      <c r="B85" s="36"/>
    </row>
    <row r="86" spans="2:3" s="37" customFormat="1" x14ac:dyDescent="0.2">
      <c r="B86" s="36"/>
    </row>
    <row r="87" spans="2:3" s="37" customFormat="1" x14ac:dyDescent="0.2">
      <c r="B87" s="36"/>
    </row>
    <row r="88" spans="2:3" s="37" customFormat="1" x14ac:dyDescent="0.2">
      <c r="B88" s="36"/>
    </row>
    <row r="89" spans="2:3" s="37" customFormat="1" x14ac:dyDescent="0.2">
      <c r="B89" s="36"/>
    </row>
    <row r="90" spans="2:3" s="37" customFormat="1" x14ac:dyDescent="0.2">
      <c r="B90" s="36"/>
    </row>
    <row r="91" spans="2:3" s="37" customFormat="1" x14ac:dyDescent="0.2">
      <c r="B91" s="36"/>
    </row>
    <row r="92" spans="2:3" s="37" customFormat="1" x14ac:dyDescent="0.2">
      <c r="B92" s="36"/>
    </row>
    <row r="93" spans="2:3" s="37" customFormat="1" x14ac:dyDescent="0.2">
      <c r="B93" s="36"/>
    </row>
    <row r="94" spans="2:3" s="37" customFormat="1" x14ac:dyDescent="0.2">
      <c r="B94" s="36"/>
    </row>
    <row r="95" spans="2:3" s="37" customFormat="1" x14ac:dyDescent="0.2">
      <c r="B95" s="36"/>
    </row>
    <row r="96" spans="2:3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2022-10-29T18:06:26Z</cp:lastPrinted>
  <dcterms:created xsi:type="dcterms:W3CDTF">2020-01-08T20:55:35Z</dcterms:created>
  <dcterms:modified xsi:type="dcterms:W3CDTF">2022-10-29T18:06:28Z</dcterms:modified>
</cp:coreProperties>
</file>