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2\2do TRIMESTRE 2022\Formatos Edo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G85" i="1" s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10" i="1" l="1"/>
  <c r="D160" i="1" s="1"/>
  <c r="G10" i="1"/>
  <c r="G160" i="1" s="1"/>
  <c r="C85" i="1"/>
  <c r="F10" i="1"/>
  <c r="F85" i="1"/>
  <c r="H85" i="1"/>
  <c r="C10" i="1"/>
  <c r="H10" i="1"/>
  <c r="E85" i="1"/>
  <c r="E10" i="1"/>
  <c r="C160" i="1" l="1"/>
  <c r="F160" i="1"/>
  <c r="E160" i="1"/>
  <c r="H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<sst xmlns="http://schemas.openxmlformats.org/spreadsheetml/2006/main" count="163" uniqueCount="90">
  <si>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</si>
  <si>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</si>
  <si>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</si>
  <si>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</si>
  <si>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</si>
  <si>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</si>
  <si>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</si>
  <si>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</si>
  <si>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</si>
  <si>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</si>
  <si>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</si>
  <si>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</si>
  <si>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</si>
  <si>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</si>
  <si>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</si>
  <si>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</si>
  <si>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</si>
  <si>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</si>
  <si>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</si>
  <si>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</si>
  <si>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</si>
  <si>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</si>
  <si>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</si>
  <si>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</si>
  <si>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</si>
  <si>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</si>
  <si>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</si>
  <si>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</si>
  <si>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</si>
  <si>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</si>
  <si>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</si>
  <si>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</si>
  <si>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</si>
  <si>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</si>
  <si>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</si>
  <si>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</si>
  <si>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</si>
  <si>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</si>
  <si>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</si>
  <si>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</si>
  <si>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</si>
  <si>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</si>
  <si>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</si>
  <si>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</si>
  <si>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</si>
  <si>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</si>
  <si>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</si>
  <si>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</si>
  <si>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</si>
  <si>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</si>
  <si>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</si>
  <si>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</si>
  <si>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</si>
  <si>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</si>
  <si>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</si>
  <si>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</si>
  <si>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</si>
  <si>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</si>
  <si>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</si>
  <si>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</si>
  <si>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</si>
  <si>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</si>
  <si>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</si>
  <si>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</si>
  <si>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</si>
  <si>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</si>
  <si>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</si>
  <si>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</si>
  <si>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</si>
  <si>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</si>
  <si>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</si>
  <si>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</si>
  <si>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</si>
  <si>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</si>
  <si>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</si>
  <si>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</si>
  <si>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</si>
  <si>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</si>
  <si>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</si>
  <si>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</si>
  <si>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</si>
  <si>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</si>
  <si>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</si>
  <si>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</si>
  <si>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</si>
  <si>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</si>
  <si>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</si>
  <si>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</si>
  <si>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</t>
  </si>
  <si>
    <t>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</si>
</sst>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showGridLines="0" tabSelected="1" topLeftCell="A127" zoomScale="90" zoomScaleNormal="90" workbookViewId="0">
      <selection activeCell="G136" sqref="G13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5.140625" style="1" bestFit="1" customWidth="1"/>
    <col min="4" max="4" width="14.28515625" style="1" bestFit="1" customWidth="1"/>
    <col min="5" max="8" width="15.1406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6490721317.71</v>
      </c>
      <c r="D10" s="8">
        <f>SUM(D12,D20,D30,D40,D50,D60,D64,D73,D77)</f>
        <v>52357408.360000007</v>
      </c>
      <c r="E10" s="28">
        <f t="shared" ref="E10:H10" si="0">SUM(E12,E20,E30,E40,E50,E60,E64,E73,E77)</f>
        <v>6543078726.0699997</v>
      </c>
      <c r="F10" s="8">
        <f t="shared" si="0"/>
        <v>1979385345.0600004</v>
      </c>
      <c r="G10" s="8">
        <f t="shared" si="0"/>
        <v>1979385345.0600004</v>
      </c>
      <c r="H10" s="28">
        <f t="shared" si="0"/>
        <v>4563693381.0100002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2157809281.4799995</v>
      </c>
      <c r="D12" s="7">
        <f>SUM(D13:D19)</f>
        <v>-46000000</v>
      </c>
      <c r="E12" s="29">
        <f t="shared" ref="E12:H12" si="1">SUM(E13:E19)</f>
        <v>2111809281.4799998</v>
      </c>
      <c r="F12" s="7">
        <f t="shared" si="1"/>
        <v>808893665.42000008</v>
      </c>
      <c r="G12" s="7">
        <f t="shared" si="1"/>
        <v>808893665.42000008</v>
      </c>
      <c r="H12" s="29">
        <f t="shared" si="1"/>
        <v>1302915616.0599999</v>
      </c>
    </row>
    <row r="13" spans="2:9" ht="24" x14ac:dyDescent="0.2">
      <c r="B13" s="10" t="s">
        <v>14</v>
      </c>
      <c r="C13" s="25">
        <v>1170780056.76</v>
      </c>
      <c r="D13" s="25">
        <v>-34503221.810000002</v>
      </c>
      <c r="E13" s="30">
        <f>SUM(C13:D13)</f>
        <v>1136276834.95</v>
      </c>
      <c r="F13" s="26">
        <v>488745833.93000007</v>
      </c>
      <c r="G13" s="26">
        <v>488745833.93000007</v>
      </c>
      <c r="H13" s="34">
        <f>SUM(E13-F13)</f>
        <v>647531001.01999998</v>
      </c>
    </row>
    <row r="14" spans="2:9" ht="22.9" customHeight="1" x14ac:dyDescent="0.2">
      <c r="B14" s="10" t="s">
        <v>15</v>
      </c>
      <c r="C14" s="25">
        <v>91849926.319999993</v>
      </c>
      <c r="D14" s="25">
        <v>0</v>
      </c>
      <c r="E14" s="30">
        <f t="shared" ref="E14:E79" si="2">SUM(C14:D14)</f>
        <v>91849926.319999993</v>
      </c>
      <c r="F14" s="26">
        <v>46500965.899999999</v>
      </c>
      <c r="G14" s="26">
        <v>46500965.899999999</v>
      </c>
      <c r="H14" s="34">
        <f t="shared" ref="H14:H79" si="3">SUM(E14-F14)</f>
        <v>45348960.419999994</v>
      </c>
    </row>
    <row r="15" spans="2:9" x14ac:dyDescent="0.2">
      <c r="B15" s="10" t="s">
        <v>16</v>
      </c>
      <c r="C15" s="25">
        <v>96317541.679999992</v>
      </c>
      <c r="D15" s="25">
        <v>0</v>
      </c>
      <c r="E15" s="30">
        <f t="shared" si="2"/>
        <v>96317541.679999992</v>
      </c>
      <c r="F15" s="26">
        <v>27746280.07</v>
      </c>
      <c r="G15" s="26">
        <v>27746280.07</v>
      </c>
      <c r="H15" s="34">
        <f t="shared" si="3"/>
        <v>68571261.609999985</v>
      </c>
    </row>
    <row r="16" spans="2:9" x14ac:dyDescent="0.2">
      <c r="B16" s="10" t="s">
        <v>17</v>
      </c>
      <c r="C16" s="25">
        <v>237365525.84</v>
      </c>
      <c r="D16" s="25">
        <v>0</v>
      </c>
      <c r="E16" s="30">
        <f t="shared" si="2"/>
        <v>237365525.84</v>
      </c>
      <c r="F16" s="26">
        <v>125710152.55</v>
      </c>
      <c r="G16" s="26">
        <v>125710152.55</v>
      </c>
      <c r="H16" s="34">
        <f t="shared" si="3"/>
        <v>111655373.29000001</v>
      </c>
    </row>
    <row r="17" spans="2:8" x14ac:dyDescent="0.2">
      <c r="B17" s="10" t="s">
        <v>18</v>
      </c>
      <c r="C17" s="25">
        <v>380414446.42999995</v>
      </c>
      <c r="D17" s="25">
        <v>0</v>
      </c>
      <c r="E17" s="30">
        <f t="shared" si="2"/>
        <v>380414446.42999995</v>
      </c>
      <c r="F17" s="26">
        <v>82348027.659999996</v>
      </c>
      <c r="G17" s="26">
        <v>82348027.659999996</v>
      </c>
      <c r="H17" s="34">
        <f t="shared" si="3"/>
        <v>298066418.76999998</v>
      </c>
    </row>
    <row r="18" spans="2:8" x14ac:dyDescent="0.2">
      <c r="B18" s="10" t="s">
        <v>19</v>
      </c>
      <c r="C18" s="25">
        <v>131381784.45</v>
      </c>
      <c r="D18" s="25">
        <v>-11496778.189999998</v>
      </c>
      <c r="E18" s="30">
        <f t="shared" si="2"/>
        <v>119885006.26000001</v>
      </c>
      <c r="F18" s="26">
        <v>0</v>
      </c>
      <c r="G18" s="26">
        <v>0</v>
      </c>
      <c r="H18" s="34">
        <f t="shared" si="3"/>
        <v>119885006.26000001</v>
      </c>
    </row>
    <row r="19" spans="2:8" x14ac:dyDescent="0.2">
      <c r="B19" s="10" t="s">
        <v>20</v>
      </c>
      <c r="C19" s="25">
        <v>49700000</v>
      </c>
      <c r="D19" s="25">
        <v>0</v>
      </c>
      <c r="E19" s="30">
        <f t="shared" si="2"/>
        <v>49700000</v>
      </c>
      <c r="F19" s="26">
        <v>37842405.310000002</v>
      </c>
      <c r="G19" s="26">
        <v>37842405.310000002</v>
      </c>
      <c r="H19" s="34">
        <f t="shared" si="3"/>
        <v>11857594.689999998</v>
      </c>
    </row>
    <row r="20" spans="2:8" s="9" customFormat="1" ht="24" x14ac:dyDescent="0.2">
      <c r="B20" s="12" t="s">
        <v>21</v>
      </c>
      <c r="C20" s="7">
        <f>SUM(C21:C29)</f>
        <v>379898552.21000004</v>
      </c>
      <c r="D20" s="7">
        <f t="shared" ref="D20:H20" si="4">SUM(D21:D29)</f>
        <v>0</v>
      </c>
      <c r="E20" s="29">
        <f t="shared" si="4"/>
        <v>379898552.21000004</v>
      </c>
      <c r="F20" s="7">
        <f t="shared" si="4"/>
        <v>56347731.980000004</v>
      </c>
      <c r="G20" s="7">
        <f t="shared" si="4"/>
        <v>56347731.980000004</v>
      </c>
      <c r="H20" s="29">
        <f t="shared" si="4"/>
        <v>323550820.23000002</v>
      </c>
    </row>
    <row r="21" spans="2:8" ht="24" x14ac:dyDescent="0.2">
      <c r="B21" s="10" t="s">
        <v>22</v>
      </c>
      <c r="C21" s="25">
        <v>11009857.810000001</v>
      </c>
      <c r="D21" s="25">
        <v>0</v>
      </c>
      <c r="E21" s="30">
        <f t="shared" si="2"/>
        <v>11009857.810000001</v>
      </c>
      <c r="F21" s="26">
        <v>1470743.93</v>
      </c>
      <c r="G21" s="26">
        <v>1470743.93</v>
      </c>
      <c r="H21" s="34">
        <f t="shared" si="3"/>
        <v>9539113.8800000008</v>
      </c>
    </row>
    <row r="22" spans="2:8" x14ac:dyDescent="0.2">
      <c r="B22" s="10" t="s">
        <v>23</v>
      </c>
      <c r="C22" s="25">
        <v>9300416.1699999999</v>
      </c>
      <c r="D22" s="25">
        <v>0</v>
      </c>
      <c r="E22" s="30">
        <f t="shared" si="2"/>
        <v>9300416.1699999999</v>
      </c>
      <c r="F22" s="26">
        <v>6281145.79</v>
      </c>
      <c r="G22" s="26">
        <v>6281145.79</v>
      </c>
      <c r="H22" s="34">
        <f t="shared" si="3"/>
        <v>3019270.38</v>
      </c>
    </row>
    <row r="23" spans="2:8" ht="24" x14ac:dyDescent="0.2">
      <c r="B23" s="10" t="s">
        <v>24</v>
      </c>
      <c r="C23" s="25">
        <v>4752026.26</v>
      </c>
      <c r="D23" s="25">
        <v>0</v>
      </c>
      <c r="E23" s="30">
        <f t="shared" si="2"/>
        <v>4752026.26</v>
      </c>
      <c r="F23" s="26">
        <v>249138.04</v>
      </c>
      <c r="G23" s="26">
        <v>249138.04</v>
      </c>
      <c r="H23" s="34">
        <f t="shared" si="3"/>
        <v>4502888.22</v>
      </c>
    </row>
    <row r="24" spans="2:8" ht="24" x14ac:dyDescent="0.2">
      <c r="B24" s="10" t="s">
        <v>25</v>
      </c>
      <c r="C24" s="25">
        <v>38524874.75</v>
      </c>
      <c r="D24" s="25">
        <v>0</v>
      </c>
      <c r="E24" s="30">
        <f t="shared" si="2"/>
        <v>38524874.75</v>
      </c>
      <c r="F24" s="26">
        <v>2926638.95</v>
      </c>
      <c r="G24" s="26">
        <v>2926638.95</v>
      </c>
      <c r="H24" s="34">
        <f t="shared" si="3"/>
        <v>35598235.799999997</v>
      </c>
    </row>
    <row r="25" spans="2:8" ht="23.45" customHeight="1" x14ac:dyDescent="0.2">
      <c r="B25" s="10" t="s">
        <v>26</v>
      </c>
      <c r="C25" s="25">
        <v>3289712.38</v>
      </c>
      <c r="D25" s="25">
        <v>0</v>
      </c>
      <c r="E25" s="30">
        <f t="shared" si="2"/>
        <v>3289712.38</v>
      </c>
      <c r="F25" s="26">
        <v>1073206.1599999999</v>
      </c>
      <c r="G25" s="26">
        <v>1073206.1599999999</v>
      </c>
      <c r="H25" s="34">
        <f t="shared" si="3"/>
        <v>2216506.2199999997</v>
      </c>
    </row>
    <row r="26" spans="2:8" x14ac:dyDescent="0.2">
      <c r="B26" s="10" t="s">
        <v>27</v>
      </c>
      <c r="C26" s="25">
        <v>112534937.86</v>
      </c>
      <c r="D26" s="25">
        <v>0</v>
      </c>
      <c r="E26" s="30">
        <f t="shared" si="2"/>
        <v>112534937.86</v>
      </c>
      <c r="F26" s="26">
        <v>32602063.629999999</v>
      </c>
      <c r="G26" s="26">
        <v>32602063.629999999</v>
      </c>
      <c r="H26" s="34">
        <f t="shared" si="3"/>
        <v>79932874.230000004</v>
      </c>
    </row>
    <row r="27" spans="2:8" ht="24" x14ac:dyDescent="0.2">
      <c r="B27" s="10" t="s">
        <v>28</v>
      </c>
      <c r="C27" s="25">
        <v>61404834.399999999</v>
      </c>
      <c r="D27" s="25">
        <v>0</v>
      </c>
      <c r="E27" s="30">
        <f t="shared" si="2"/>
        <v>61404834.399999999</v>
      </c>
      <c r="F27" s="26">
        <v>449439.63</v>
      </c>
      <c r="G27" s="26">
        <v>449439.63</v>
      </c>
      <c r="H27" s="34">
        <f t="shared" si="3"/>
        <v>60955394.769999996</v>
      </c>
    </row>
    <row r="28" spans="2:8" ht="12" customHeight="1" x14ac:dyDescent="0.2">
      <c r="B28" s="10" t="s">
        <v>29</v>
      </c>
      <c r="C28" s="25">
        <v>737986</v>
      </c>
      <c r="D28" s="25">
        <v>0</v>
      </c>
      <c r="E28" s="30">
        <f t="shared" si="2"/>
        <v>737986</v>
      </c>
      <c r="F28" s="26">
        <v>0</v>
      </c>
      <c r="G28" s="26">
        <v>0</v>
      </c>
      <c r="H28" s="34">
        <f t="shared" si="3"/>
        <v>737986</v>
      </c>
    </row>
    <row r="29" spans="2:8" ht="25.9" customHeight="1" x14ac:dyDescent="0.2">
      <c r="B29" s="10" t="s">
        <v>30</v>
      </c>
      <c r="C29" s="25">
        <v>138343906.58000001</v>
      </c>
      <c r="D29" s="25">
        <v>0</v>
      </c>
      <c r="E29" s="30">
        <f t="shared" si="2"/>
        <v>138343906.58000001</v>
      </c>
      <c r="F29" s="26">
        <v>11295355.85</v>
      </c>
      <c r="G29" s="26">
        <v>11295355.85</v>
      </c>
      <c r="H29" s="34">
        <f t="shared" si="3"/>
        <v>127048550.73000002</v>
      </c>
    </row>
    <row r="30" spans="2:8" s="9" customFormat="1" ht="24" x14ac:dyDescent="0.2">
      <c r="B30" s="12" t="s">
        <v>31</v>
      </c>
      <c r="C30" s="7">
        <f>SUM(C31:C39)</f>
        <v>1247008268.3000002</v>
      </c>
      <c r="D30" s="7">
        <f t="shared" ref="D30:H30" si="5">SUM(D31:D39)</f>
        <v>-35300000</v>
      </c>
      <c r="E30" s="29">
        <f t="shared" si="5"/>
        <v>1211708268.3000002</v>
      </c>
      <c r="F30" s="7">
        <f t="shared" si="5"/>
        <v>419836598.64999998</v>
      </c>
      <c r="G30" s="7">
        <f t="shared" si="5"/>
        <v>419836598.64999998</v>
      </c>
      <c r="H30" s="29">
        <f t="shared" si="5"/>
        <v>791871669.64999986</v>
      </c>
    </row>
    <row r="31" spans="2:8" x14ac:dyDescent="0.2">
      <c r="B31" s="10" t="s">
        <v>32</v>
      </c>
      <c r="C31" s="25">
        <v>259553113.84999999</v>
      </c>
      <c r="D31" s="25">
        <v>0</v>
      </c>
      <c r="E31" s="30">
        <f t="shared" si="2"/>
        <v>259553113.84999999</v>
      </c>
      <c r="F31" s="26">
        <v>126323421.20999999</v>
      </c>
      <c r="G31" s="26">
        <v>126323421.20999999</v>
      </c>
      <c r="H31" s="34">
        <f t="shared" si="3"/>
        <v>133229692.64</v>
      </c>
    </row>
    <row r="32" spans="2:8" x14ac:dyDescent="0.2">
      <c r="B32" s="10" t="s">
        <v>33</v>
      </c>
      <c r="C32" s="25">
        <v>278367994.91000003</v>
      </c>
      <c r="D32" s="25">
        <v>-35300000</v>
      </c>
      <c r="E32" s="30">
        <f t="shared" si="2"/>
        <v>243067994.91000003</v>
      </c>
      <c r="F32" s="26">
        <v>5498760.1200000001</v>
      </c>
      <c r="G32" s="26">
        <v>5498760.1200000001</v>
      </c>
      <c r="H32" s="34">
        <f t="shared" si="3"/>
        <v>237569234.79000002</v>
      </c>
    </row>
    <row r="33" spans="2:8" ht="24" x14ac:dyDescent="0.2">
      <c r="B33" s="10" t="s">
        <v>34</v>
      </c>
      <c r="C33" s="25">
        <v>44725633.43</v>
      </c>
      <c r="D33" s="25">
        <v>0</v>
      </c>
      <c r="E33" s="30">
        <f t="shared" si="2"/>
        <v>44725633.43</v>
      </c>
      <c r="F33" s="26">
        <v>4129878.6</v>
      </c>
      <c r="G33" s="26">
        <v>4129878.6</v>
      </c>
      <c r="H33" s="34">
        <f t="shared" si="3"/>
        <v>40595754.829999998</v>
      </c>
    </row>
    <row r="34" spans="2:8" ht="24.6" customHeight="1" x14ac:dyDescent="0.2">
      <c r="B34" s="10" t="s">
        <v>35</v>
      </c>
      <c r="C34" s="25">
        <v>85841076.069999993</v>
      </c>
      <c r="D34" s="25">
        <v>-200000</v>
      </c>
      <c r="E34" s="30">
        <f t="shared" si="2"/>
        <v>85641076.069999993</v>
      </c>
      <c r="F34" s="26">
        <v>34670217.689999998</v>
      </c>
      <c r="G34" s="26">
        <v>34670217.689999998</v>
      </c>
      <c r="H34" s="34">
        <f t="shared" si="3"/>
        <v>50970858.379999995</v>
      </c>
    </row>
    <row r="35" spans="2:8" ht="24" x14ac:dyDescent="0.2">
      <c r="B35" s="10" t="s">
        <v>36</v>
      </c>
      <c r="C35" s="25">
        <v>414848489.39999998</v>
      </c>
      <c r="D35" s="25">
        <v>0</v>
      </c>
      <c r="E35" s="30">
        <f t="shared" si="2"/>
        <v>414848489.39999998</v>
      </c>
      <c r="F35" s="26">
        <v>194403513.40000001</v>
      </c>
      <c r="G35" s="26">
        <v>194403513.40000001</v>
      </c>
      <c r="H35" s="34">
        <f t="shared" si="3"/>
        <v>220444975.99999997</v>
      </c>
    </row>
    <row r="36" spans="2:8" ht="24" x14ac:dyDescent="0.2">
      <c r="B36" s="10" t="s">
        <v>37</v>
      </c>
      <c r="C36" s="25">
        <v>110063120.38</v>
      </c>
      <c r="D36" s="25">
        <v>0</v>
      </c>
      <c r="E36" s="30">
        <f t="shared" si="2"/>
        <v>110063120.38</v>
      </c>
      <c r="F36" s="26">
        <v>40328940.18</v>
      </c>
      <c r="G36" s="26">
        <v>40328940.18</v>
      </c>
      <c r="H36" s="34">
        <f t="shared" si="3"/>
        <v>69734180.199999988</v>
      </c>
    </row>
    <row r="37" spans="2:8" x14ac:dyDescent="0.2">
      <c r="B37" s="10" t="s">
        <v>38</v>
      </c>
      <c r="C37" s="25">
        <v>5241385.68</v>
      </c>
      <c r="D37" s="25">
        <v>0</v>
      </c>
      <c r="E37" s="30">
        <f t="shared" si="2"/>
        <v>5241385.68</v>
      </c>
      <c r="F37" s="26">
        <v>632581.88</v>
      </c>
      <c r="G37" s="26">
        <v>632581.88</v>
      </c>
      <c r="H37" s="34">
        <f t="shared" si="3"/>
        <v>4608803.8</v>
      </c>
    </row>
    <row r="38" spans="2:8" x14ac:dyDescent="0.2">
      <c r="B38" s="10" t="s">
        <v>39</v>
      </c>
      <c r="C38" s="25">
        <v>47440409.950000003</v>
      </c>
      <c r="D38" s="25">
        <v>0</v>
      </c>
      <c r="E38" s="30">
        <f t="shared" si="2"/>
        <v>47440409.950000003</v>
      </c>
      <c r="F38" s="26">
        <v>12761724.59</v>
      </c>
      <c r="G38" s="26">
        <v>12761724.59</v>
      </c>
      <c r="H38" s="34">
        <f t="shared" si="3"/>
        <v>34678685.359999999</v>
      </c>
    </row>
    <row r="39" spans="2:8" x14ac:dyDescent="0.2">
      <c r="B39" s="10" t="s">
        <v>40</v>
      </c>
      <c r="C39" s="25">
        <v>927044.63</v>
      </c>
      <c r="D39" s="25">
        <v>200000</v>
      </c>
      <c r="E39" s="30">
        <f t="shared" si="2"/>
        <v>1127044.6299999999</v>
      </c>
      <c r="F39" s="26">
        <v>1087560.98</v>
      </c>
      <c r="G39" s="26">
        <v>1087560.98</v>
      </c>
      <c r="H39" s="34">
        <f t="shared" si="3"/>
        <v>39483.649999999907</v>
      </c>
    </row>
    <row r="40" spans="2:8" s="9" customFormat="1" ht="25.5" customHeight="1" x14ac:dyDescent="0.2">
      <c r="B40" s="12" t="s">
        <v>41</v>
      </c>
      <c r="C40" s="7">
        <f>SUM(C41:C49)</f>
        <v>1203908685</v>
      </c>
      <c r="D40" s="7">
        <f t="shared" ref="D40:H40" si="6">SUM(D41:D49)</f>
        <v>82283699.980000004</v>
      </c>
      <c r="E40" s="29">
        <f t="shared" si="6"/>
        <v>1286192384.98</v>
      </c>
      <c r="F40" s="7">
        <f t="shared" si="6"/>
        <v>646982384.44000006</v>
      </c>
      <c r="G40" s="7">
        <f t="shared" si="6"/>
        <v>646982384.44000006</v>
      </c>
      <c r="H40" s="29">
        <f t="shared" si="6"/>
        <v>639210000.53999996</v>
      </c>
    </row>
    <row r="41" spans="2:8" ht="24" x14ac:dyDescent="0.2">
      <c r="B41" s="10" t="s">
        <v>42</v>
      </c>
      <c r="C41" s="25">
        <v>278223478</v>
      </c>
      <c r="D41" s="25">
        <v>12320000</v>
      </c>
      <c r="E41" s="30">
        <f t="shared" si="2"/>
        <v>290543478</v>
      </c>
      <c r="F41" s="26">
        <v>153979672.13</v>
      </c>
      <c r="G41" s="26">
        <v>153979672.13</v>
      </c>
      <c r="H41" s="34">
        <f t="shared" si="3"/>
        <v>136563805.87</v>
      </c>
    </row>
    <row r="42" spans="2:8" x14ac:dyDescent="0.2">
      <c r="B42" s="10" t="s">
        <v>43</v>
      </c>
      <c r="C42" s="25">
        <v>72555610.939999998</v>
      </c>
      <c r="D42" s="25">
        <v>0</v>
      </c>
      <c r="E42" s="30">
        <f t="shared" si="2"/>
        <v>72555610.939999998</v>
      </c>
      <c r="F42" s="26">
        <v>62748291.770000003</v>
      </c>
      <c r="G42" s="26">
        <v>62748291.770000003</v>
      </c>
      <c r="H42" s="34">
        <f t="shared" si="3"/>
        <v>9807319.1699999943</v>
      </c>
    </row>
    <row r="43" spans="2:8" x14ac:dyDescent="0.2">
      <c r="B43" s="10" t="s">
        <v>44</v>
      </c>
      <c r="C43" s="25">
        <v>25539550</v>
      </c>
      <c r="D43" s="25">
        <v>0</v>
      </c>
      <c r="E43" s="30">
        <f t="shared" si="2"/>
        <v>25539550</v>
      </c>
      <c r="F43" s="26">
        <v>16139077.039999999</v>
      </c>
      <c r="G43" s="26">
        <v>16139077.039999999</v>
      </c>
      <c r="H43" s="34">
        <f t="shared" si="3"/>
        <v>9400472.9600000009</v>
      </c>
    </row>
    <row r="44" spans="2:8" x14ac:dyDescent="0.2">
      <c r="B44" s="10" t="s">
        <v>45</v>
      </c>
      <c r="C44" s="25">
        <v>175187310.06</v>
      </c>
      <c r="D44" s="25">
        <v>69963699.980000004</v>
      </c>
      <c r="E44" s="30">
        <f t="shared" si="2"/>
        <v>245151010.04000002</v>
      </c>
      <c r="F44" s="26">
        <v>66378312.740000002</v>
      </c>
      <c r="G44" s="26">
        <v>66378312.740000002</v>
      </c>
      <c r="H44" s="34">
        <f t="shared" si="3"/>
        <v>178772697.30000001</v>
      </c>
    </row>
    <row r="45" spans="2:8" x14ac:dyDescent="0.2">
      <c r="B45" s="10" t="s">
        <v>46</v>
      </c>
      <c r="C45" s="25">
        <v>652402736</v>
      </c>
      <c r="D45" s="25">
        <v>0</v>
      </c>
      <c r="E45" s="30">
        <f t="shared" si="2"/>
        <v>652402736</v>
      </c>
      <c r="F45" s="26">
        <v>347737030.75999999</v>
      </c>
      <c r="G45" s="26">
        <v>347737030.75999999</v>
      </c>
      <c r="H45" s="34">
        <f t="shared" si="3"/>
        <v>304665705.24000001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403401657.79000002</v>
      </c>
      <c r="D50" s="7">
        <f t="shared" ref="D50:H50" si="7">SUM(D51:D59)</f>
        <v>35300000</v>
      </c>
      <c r="E50" s="29">
        <f t="shared" si="7"/>
        <v>438701657.79000002</v>
      </c>
      <c r="F50" s="7">
        <f t="shared" si="7"/>
        <v>3572165.8899999969</v>
      </c>
      <c r="G50" s="7">
        <f t="shared" si="7"/>
        <v>3572165.8899999969</v>
      </c>
      <c r="H50" s="29">
        <f t="shared" si="7"/>
        <v>435129491.90000004</v>
      </c>
    </row>
    <row r="51" spans="2:8" x14ac:dyDescent="0.2">
      <c r="B51" s="10" t="s">
        <v>52</v>
      </c>
      <c r="C51" s="25">
        <v>109126555.25</v>
      </c>
      <c r="D51" s="25">
        <v>0</v>
      </c>
      <c r="E51" s="30">
        <f t="shared" si="2"/>
        <v>109126555.25</v>
      </c>
      <c r="F51" s="26">
        <v>95108.95</v>
      </c>
      <c r="G51" s="26">
        <v>95108.95</v>
      </c>
      <c r="H51" s="34">
        <f t="shared" si="3"/>
        <v>109031446.3</v>
      </c>
    </row>
    <row r="52" spans="2:8" x14ac:dyDescent="0.2">
      <c r="B52" s="10" t="s">
        <v>53</v>
      </c>
      <c r="C52" s="25">
        <v>242304260.59999999</v>
      </c>
      <c r="D52" s="25">
        <v>0</v>
      </c>
      <c r="E52" s="30">
        <f t="shared" si="2"/>
        <v>242304260.59999999</v>
      </c>
      <c r="F52" s="26">
        <v>44624.840000000004</v>
      </c>
      <c r="G52" s="26">
        <v>44624.840000000004</v>
      </c>
      <c r="H52" s="34">
        <f t="shared" si="3"/>
        <v>242259635.75999999</v>
      </c>
    </row>
    <row r="53" spans="2:8" ht="24" x14ac:dyDescent="0.2">
      <c r="B53" s="10" t="s">
        <v>54</v>
      </c>
      <c r="C53" s="25">
        <v>27040237</v>
      </c>
      <c r="D53" s="25">
        <v>0</v>
      </c>
      <c r="E53" s="30">
        <f t="shared" si="2"/>
        <v>27040237</v>
      </c>
      <c r="F53" s="26">
        <v>0</v>
      </c>
      <c r="G53" s="26">
        <v>0</v>
      </c>
      <c r="H53" s="34">
        <f t="shared" si="3"/>
        <v>27040237</v>
      </c>
    </row>
    <row r="54" spans="2:8" x14ac:dyDescent="0.2">
      <c r="B54" s="10" t="s">
        <v>55</v>
      </c>
      <c r="C54" s="25">
        <v>-35290245.650000006</v>
      </c>
      <c r="D54" s="25">
        <v>35300000</v>
      </c>
      <c r="E54" s="30">
        <f t="shared" si="2"/>
        <v>9754.3499999940395</v>
      </c>
      <c r="F54" s="26">
        <v>4.9999997019767761E-2</v>
      </c>
      <c r="G54" s="26">
        <v>4.9999997019767761E-2</v>
      </c>
      <c r="H54" s="34">
        <f t="shared" si="3"/>
        <v>9754.2999999970198</v>
      </c>
    </row>
    <row r="55" spans="2:8" x14ac:dyDescent="0.2">
      <c r="B55" s="10" t="s">
        <v>56</v>
      </c>
      <c r="C55" s="25">
        <v>37990000</v>
      </c>
      <c r="D55" s="25">
        <v>0</v>
      </c>
      <c r="E55" s="30">
        <f t="shared" si="2"/>
        <v>37990000</v>
      </c>
      <c r="F55" s="26">
        <v>0</v>
      </c>
      <c r="G55" s="26">
        <v>0</v>
      </c>
      <c r="H55" s="34">
        <f t="shared" si="3"/>
        <v>37990000</v>
      </c>
    </row>
    <row r="56" spans="2:8" x14ac:dyDescent="0.2">
      <c r="B56" s="10" t="s">
        <v>57</v>
      </c>
      <c r="C56" s="25">
        <v>22230850.59</v>
      </c>
      <c r="D56" s="25">
        <v>0</v>
      </c>
      <c r="E56" s="30">
        <f t="shared" si="2"/>
        <v>22230850.59</v>
      </c>
      <c r="F56" s="26">
        <v>3432432.05</v>
      </c>
      <c r="G56" s="26">
        <v>3432432.05</v>
      </c>
      <c r="H56" s="34">
        <f t="shared" si="3"/>
        <v>18798418.539999999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1089942972.9300001</v>
      </c>
      <c r="D60" s="7">
        <f t="shared" ref="D60:H60" si="8">SUM(D61:D63)</f>
        <v>16073708.380000001</v>
      </c>
      <c r="E60" s="29">
        <f t="shared" si="8"/>
        <v>1106016681.3100002</v>
      </c>
      <c r="F60" s="7">
        <f t="shared" si="8"/>
        <v>43752798.680000007</v>
      </c>
      <c r="G60" s="7">
        <f t="shared" si="8"/>
        <v>43752798.680000007</v>
      </c>
      <c r="H60" s="29">
        <f t="shared" si="8"/>
        <v>1062263882.6300001</v>
      </c>
    </row>
    <row r="61" spans="2:8" x14ac:dyDescent="0.2">
      <c r="B61" s="10" t="s">
        <v>62</v>
      </c>
      <c r="C61" s="25">
        <v>1089942972.9300001</v>
      </c>
      <c r="D61" s="25">
        <v>16073708.380000001</v>
      </c>
      <c r="E61" s="30">
        <f t="shared" si="2"/>
        <v>1106016681.3100002</v>
      </c>
      <c r="F61" s="26">
        <v>43752798.680000007</v>
      </c>
      <c r="G61" s="26">
        <v>43752798.680000007</v>
      </c>
      <c r="H61" s="34">
        <f t="shared" si="3"/>
        <v>1062263882.6300001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8751900</v>
      </c>
      <c r="D64" s="7">
        <f t="shared" ref="D64:H64" si="9">SUM(D65:D72)</f>
        <v>0</v>
      </c>
      <c r="E64" s="29">
        <f t="shared" si="9"/>
        <v>8751900</v>
      </c>
      <c r="F64" s="7">
        <f t="shared" si="9"/>
        <v>0</v>
      </c>
      <c r="G64" s="7">
        <f t="shared" si="9"/>
        <v>0</v>
      </c>
      <c r="H64" s="29">
        <f t="shared" si="9"/>
        <v>8751900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8751900</v>
      </c>
      <c r="D72" s="25">
        <v>0</v>
      </c>
      <c r="E72" s="30">
        <f t="shared" si="2"/>
        <v>8751900</v>
      </c>
      <c r="F72" s="26">
        <v>0</v>
      </c>
      <c r="G72" s="26">
        <v>0</v>
      </c>
      <c r="H72" s="34">
        <f t="shared" si="3"/>
        <v>8751900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558743704.28999996</v>
      </c>
      <c r="D85" s="17">
        <f t="shared" ref="D85:H85" si="14">SUM(D86,D94,D104,D114,D124,D134,D138,D147,D151)</f>
        <v>0</v>
      </c>
      <c r="E85" s="31">
        <f t="shared" si="14"/>
        <v>558743704.28999996</v>
      </c>
      <c r="F85" s="17">
        <f t="shared" si="14"/>
        <v>558488204.13</v>
      </c>
      <c r="G85" s="17">
        <f t="shared" si="14"/>
        <v>558488204.13</v>
      </c>
      <c r="H85" s="31">
        <f t="shared" si="14"/>
        <v>255500.15999999642</v>
      </c>
      <c r="M85" s="18"/>
    </row>
    <row r="86" spans="2:13" x14ac:dyDescent="0.2">
      <c r="B86" s="19" t="s">
        <v>13</v>
      </c>
      <c r="C86" s="7">
        <f>SUM(C87:C93)</f>
        <v>268870377.64999998</v>
      </c>
      <c r="D86" s="7">
        <f t="shared" ref="D86:H86" si="15">SUM(D87:D93)</f>
        <v>0</v>
      </c>
      <c r="E86" s="29">
        <f t="shared" si="15"/>
        <v>268870377.64999998</v>
      </c>
      <c r="F86" s="7">
        <f t="shared" si="15"/>
        <v>268870377.64999998</v>
      </c>
      <c r="G86" s="7">
        <f t="shared" si="15"/>
        <v>268870377.64999998</v>
      </c>
      <c r="H86" s="29">
        <f t="shared" si="15"/>
        <v>0</v>
      </c>
    </row>
    <row r="87" spans="2:13" ht="24" x14ac:dyDescent="0.2">
      <c r="B87" s="10" t="s">
        <v>14</v>
      </c>
      <c r="C87" s="25">
        <v>248085646.41999999</v>
      </c>
      <c r="D87" s="25">
        <v>0</v>
      </c>
      <c r="E87" s="30">
        <f>SUM(C87:D87)</f>
        <v>248085646.41999999</v>
      </c>
      <c r="F87" s="26">
        <v>248085646.41999999</v>
      </c>
      <c r="G87" s="26">
        <v>248085646.41999999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8000337.7599999998</v>
      </c>
      <c r="D89" s="25">
        <v>0</v>
      </c>
      <c r="E89" s="30">
        <f t="shared" si="17"/>
        <v>8000337.7599999998</v>
      </c>
      <c r="F89" s="26">
        <v>8000337.7599999998</v>
      </c>
      <c r="G89" s="26">
        <v>8000337.7599999998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12784393.470000001</v>
      </c>
      <c r="D91" s="25">
        <v>0</v>
      </c>
      <c r="E91" s="30">
        <f t="shared" si="17"/>
        <v>12784393.470000001</v>
      </c>
      <c r="F91" s="26">
        <v>12784393.470000001</v>
      </c>
      <c r="G91" s="26">
        <v>12784393.470000001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255500</v>
      </c>
      <c r="D94" s="7">
        <f t="shared" ref="D94:H94" si="18">SUM(D95:D103)</f>
        <v>0</v>
      </c>
      <c r="E94" s="29">
        <f t="shared" si="18"/>
        <v>255500</v>
      </c>
      <c r="F94" s="7">
        <f t="shared" si="18"/>
        <v>0</v>
      </c>
      <c r="G94" s="7">
        <f t="shared" si="18"/>
        <v>0</v>
      </c>
      <c r="H94" s="29">
        <f t="shared" si="18"/>
        <v>255500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70000</v>
      </c>
      <c r="D98" s="25">
        <v>0</v>
      </c>
      <c r="E98" s="30">
        <f t="shared" si="17"/>
        <v>70000</v>
      </c>
      <c r="F98" s="26">
        <v>0</v>
      </c>
      <c r="G98" s="26">
        <v>0</v>
      </c>
      <c r="H98" s="34">
        <f t="shared" si="16"/>
        <v>70000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185500</v>
      </c>
      <c r="D102" s="25">
        <v>0</v>
      </c>
      <c r="E102" s="30">
        <f t="shared" si="17"/>
        <v>185500</v>
      </c>
      <c r="F102" s="26">
        <v>0</v>
      </c>
      <c r="G102" s="26">
        <v>0</v>
      </c>
      <c r="H102" s="34">
        <f t="shared" si="16"/>
        <v>185500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108044524.46000001</v>
      </c>
      <c r="D124" s="7">
        <f t="shared" ref="D124:H124" si="21">SUM(D125:D133)</f>
        <v>0</v>
      </c>
      <c r="E124" s="29">
        <f t="shared" si="21"/>
        <v>108044524.46000001</v>
      </c>
      <c r="F124" s="7">
        <f t="shared" si="21"/>
        <v>108044524.46000001</v>
      </c>
      <c r="G124" s="7">
        <f t="shared" si="21"/>
        <v>108044524.46000001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36239.4</v>
      </c>
      <c r="D126" s="25">
        <v>0</v>
      </c>
      <c r="E126" s="30">
        <f t="shared" si="17"/>
        <v>36239.4</v>
      </c>
      <c r="F126" s="26">
        <v>36239.4</v>
      </c>
      <c r="G126" s="26">
        <v>36239.4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107785925.65000001</v>
      </c>
      <c r="D128" s="25">
        <v>0</v>
      </c>
      <c r="E128" s="30">
        <f t="shared" si="17"/>
        <v>107785925.65000001</v>
      </c>
      <c r="F128" s="26">
        <v>107785925.65000001</v>
      </c>
      <c r="G128" s="26">
        <v>107785925.65000001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222359.41</v>
      </c>
      <c r="D130" s="25">
        <v>0</v>
      </c>
      <c r="E130" s="30">
        <f t="shared" si="17"/>
        <v>222359.41</v>
      </c>
      <c r="F130" s="26">
        <v>222359.41</v>
      </c>
      <c r="G130" s="26">
        <v>222359.41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6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6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6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181573302.18000001</v>
      </c>
      <c r="D134" s="7">
        <f t="shared" ref="D134:H134" si="22">SUM(D135:D137)</f>
        <v>0</v>
      </c>
      <c r="E134" s="29">
        <f t="shared" si="22"/>
        <v>181573302.18000001</v>
      </c>
      <c r="F134" s="7">
        <f t="shared" si="22"/>
        <v>181573302.02000001</v>
      </c>
      <c r="G134" s="7">
        <f t="shared" si="22"/>
        <v>181573302.02000001</v>
      </c>
      <c r="H134" s="29">
        <f t="shared" si="22"/>
        <v>0.15999999642372131</v>
      </c>
    </row>
    <row r="135" spans="2:8" x14ac:dyDescent="0.2">
      <c r="B135" s="10" t="s">
        <v>62</v>
      </c>
      <c r="C135" s="25">
        <v>181573302.18000001</v>
      </c>
      <c r="D135" s="26">
        <v>0</v>
      </c>
      <c r="E135" s="30">
        <f t="shared" si="17"/>
        <v>181573302.18000001</v>
      </c>
      <c r="F135" s="26">
        <v>181573302.02000001</v>
      </c>
      <c r="G135" s="26">
        <v>181573302.02000001</v>
      </c>
      <c r="H135" s="34">
        <f t="shared" si="16"/>
        <v>0.15999999642372131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7049465022</v>
      </c>
      <c r="D160" s="24">
        <f t="shared" ref="D160:G160" si="28">SUM(D10,D85)</f>
        <v>52357408.360000007</v>
      </c>
      <c r="E160" s="32">
        <f>SUM(E10,E85)</f>
        <v>7101822430.3599997</v>
      </c>
      <c r="F160" s="24">
        <f t="shared" si="28"/>
        <v>2537873549.1900005</v>
      </c>
      <c r="G160" s="24">
        <f t="shared" si="28"/>
        <v>2537873549.1900005</v>
      </c>
      <c r="H160" s="32">
        <f>SUM(H10,H85)</f>
        <v>4563948881.1700001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2020-01-08T21:14:59Z</dcterms:created>
  <dcterms:modified xsi:type="dcterms:W3CDTF">2022-07-22T21:29:48Z</dcterms:modified>
</cp:coreProperties>
</file>