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workbookProtection lockStructure="1"/>
  <bookViews>
    <workbookView xWindow="0" yWindow="0" windowWidth="20730" windowHeight="9630"/>
  </bookViews>
  <sheets>
    <sheet name="EAEPE_COG" sheetId="1" r:id="rId1"/>
  </sheets>
  <definedNames>
    <definedName name="ANEXO">#REF!</definedName>
    <definedName name="X">#REF!</definedName>
  </definedNames>
  <calcPr calcId="162913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3" i="1"/>
  <c r="H80" l="1"/>
  <c r="H79"/>
  <c r="H78"/>
  <c r="H77"/>
  <c r="H76"/>
  <c r="H70"/>
  <c r="H62"/>
  <c r="H60"/>
  <c r="H52"/>
  <c r="H36"/>
  <c r="H22"/>
  <c r="H13"/>
  <c r="G17"/>
  <c r="F17"/>
  <c r="D17"/>
  <c r="C17"/>
  <c r="G27"/>
  <c r="F27"/>
  <c r="D27"/>
  <c r="E27" s="1"/>
  <c r="C27"/>
  <c r="G37"/>
  <c r="F37"/>
  <c r="D37"/>
  <c r="C37"/>
  <c r="G47"/>
  <c r="F47"/>
  <c r="D47"/>
  <c r="C47"/>
  <c r="G57"/>
  <c r="F57"/>
  <c r="D57"/>
  <c r="C57"/>
  <c r="G61"/>
  <c r="F61"/>
  <c r="D61"/>
  <c r="E61" s="1"/>
  <c r="C61"/>
  <c r="G69"/>
  <c r="F69"/>
  <c r="D69"/>
  <c r="C69"/>
  <c r="E69" s="1"/>
  <c r="H69" s="1"/>
  <c r="G73"/>
  <c r="F73"/>
  <c r="D73"/>
  <c r="C73"/>
  <c r="E73" s="1"/>
  <c r="H73" s="1"/>
  <c r="G9"/>
  <c r="F9"/>
  <c r="D9"/>
  <c r="E79"/>
  <c r="E78"/>
  <c r="E77"/>
  <c r="E76"/>
  <c r="E75"/>
  <c r="H75" s="1"/>
  <c r="E74"/>
  <c r="H74" s="1"/>
  <c r="E72"/>
  <c r="H72" s="1"/>
  <c r="E71"/>
  <c r="H71" s="1"/>
  <c r="E70"/>
  <c r="E68"/>
  <c r="H68" s="1"/>
  <c r="E67"/>
  <c r="H67" s="1"/>
  <c r="E66"/>
  <c r="H66" s="1"/>
  <c r="E65"/>
  <c r="H65" s="1"/>
  <c r="E64"/>
  <c r="H64" s="1"/>
  <c r="E63"/>
  <c r="H63" s="1"/>
  <c r="E62"/>
  <c r="E60"/>
  <c r="E59"/>
  <c r="H59" s="1"/>
  <c r="E58"/>
  <c r="H58" s="1"/>
  <c r="E56"/>
  <c r="H56" s="1"/>
  <c r="E55"/>
  <c r="H55" s="1"/>
  <c r="E54"/>
  <c r="H54" s="1"/>
  <c r="E53"/>
  <c r="H53" s="1"/>
  <c r="E52"/>
  <c r="E51"/>
  <c r="H51" s="1"/>
  <c r="E50"/>
  <c r="H50" s="1"/>
  <c r="E49"/>
  <c r="H49" s="1"/>
  <c r="E48"/>
  <c r="H48" s="1"/>
  <c r="E46"/>
  <c r="H46" s="1"/>
  <c r="E45"/>
  <c r="H45" s="1"/>
  <c r="E44"/>
  <c r="H44" s="1"/>
  <c r="E43"/>
  <c r="H43" s="1"/>
  <c r="E42"/>
  <c r="H42" s="1"/>
  <c r="E41"/>
  <c r="H41" s="1"/>
  <c r="E40"/>
  <c r="H40" s="1"/>
  <c r="E39"/>
  <c r="H39" s="1"/>
  <c r="E38"/>
  <c r="H38" s="1"/>
  <c r="E36"/>
  <c r="E35"/>
  <c r="H35" s="1"/>
  <c r="E34"/>
  <c r="H34" s="1"/>
  <c r="E33"/>
  <c r="H33" s="1"/>
  <c r="E32"/>
  <c r="H32" s="1"/>
  <c r="E31"/>
  <c r="H31" s="1"/>
  <c r="E30"/>
  <c r="H30" s="1"/>
  <c r="E29"/>
  <c r="H29" s="1"/>
  <c r="E28"/>
  <c r="H28" s="1"/>
  <c r="E26"/>
  <c r="H26" s="1"/>
  <c r="E25"/>
  <c r="H25" s="1"/>
  <c r="E24"/>
  <c r="H24" s="1"/>
  <c r="E23"/>
  <c r="H23" s="1"/>
  <c r="E22"/>
  <c r="E21"/>
  <c r="H21" s="1"/>
  <c r="E20"/>
  <c r="H20" s="1"/>
  <c r="E19"/>
  <c r="H19" s="1"/>
  <c r="E18"/>
  <c r="H18" s="1"/>
  <c r="E16"/>
  <c r="H16" s="1"/>
  <c r="E15"/>
  <c r="H15" s="1"/>
  <c r="E14"/>
  <c r="H14" s="1"/>
  <c r="E12"/>
  <c r="H12" s="1"/>
  <c r="E11"/>
  <c r="H11" s="1"/>
  <c r="E10"/>
  <c r="H10" s="1"/>
  <c r="C9"/>
  <c r="H61" l="1"/>
  <c r="D81"/>
  <c r="F81"/>
  <c r="E37"/>
  <c r="H37" s="1"/>
  <c r="G81"/>
  <c r="H27"/>
  <c r="E17"/>
  <c r="H17" s="1"/>
  <c r="E57"/>
  <c r="H57" s="1"/>
  <c r="E9"/>
  <c r="H9" s="1"/>
  <c r="C81"/>
  <c r="E47"/>
  <c r="H47" s="1"/>
  <c r="E81" l="1"/>
  <c r="H81" s="1"/>
</calcChain>
</file>

<file path=xl/sharedStrings.xml><?xml version="1.0" encoding="utf-8"?>
<sst xmlns="http://schemas.openxmlformats.org/spreadsheetml/2006/main" count="88" uniqueCount="88">
  <si>
    <t>ASEC_EAEPEDCOG_2doTRIM_T0</t>
  </si>
  <si>
    <t xml:space="preserve">Estado Analítico del Ejercicio del Presupuesto de Egresos </t>
  </si>
  <si>
    <t xml:space="preserve">Clasificación por Objeto del Gasto (Capítulo y Concepto) 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</si>
  <si>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</si>
  <si>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</si>
  <si>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</si>
  <si>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</si>
  <si>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</si>
  <si>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</si>
  <si>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</si>
  <si>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</si>
  <si>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</si>
  <si>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</si>
  <si>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 xml:space="preserve">Servicios Personales 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</si>
  <si>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</si>
  <si>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</si>
  <si>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</si>
  <si>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</si>
  <si>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</si>
  <si>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</si>
  <si>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</si>
  <si>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</si>
  <si>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</si>
  <si>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</si>
  <si>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</si>
  <si>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</si>
  <si>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</si>
  <si>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</si>
  <si>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</si>
  <si>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</si>
  <si>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</si>
  <si>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</si>
  <si>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</si>
  <si>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</si>
  <si>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</si>
  <si>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</si>
  <si>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</si>
  <si>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</si>
  <si>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 xml:space="preserve"> Servicios de Traslado y Viáticos</t>
  </si>
  <si>
    <t>Servicios Oficiales</t>
  </si>
  <si>
    <t>Otros Servicios Generales</t>
  </si>
  <si>
    <t xml:space="preserve">Transferencias, Asignaciones, Subsidios y Otras Ayudas 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</si>
  <si>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</si>
  <si>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</si>
  <si>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</si>
  <si>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</si>
  <si>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</si>
  <si>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</si>
  <si>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</si>
  <si>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</si>
  <si>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</si>
  <si>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</si>
  <si>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</si>
  <si>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</si>
  <si>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</si>
  <si>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</si>
  <si>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</si>
  <si>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</si>
  <si>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</si>
  <si>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</si>
  <si>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</si>
  <si>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 xml:space="preserve"> Inversión Pública </t>
  </si>
  <si>
    <t>Obra Pública en Bienes de Dominio Público</t>
  </si>
  <si>
    <t>Obra Pública en Bienes Propios</t>
  </si>
  <si>
    <t>Proyectos Productivos y Acciones de Fomento</t>
  </si>
  <si>
    <t xml:space="preserve"> Inversiones Financieras y Otras Provisiones 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</si>
  <si>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</si>
  <si>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</si>
  <si>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</si>
  <si>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</si>
  <si>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</si>
  <si>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</si>
  <si>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</si>
  <si>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 (H=h1+h2+h3)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</si>
  <si>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</si>
  <si>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</si>
  <si>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</si>
  <si>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</si>
  <si>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</si>
  <si>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</si>
  <si>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</si>
  <si>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</si>
  <si>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</si>
  <si>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</si>
  <si>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</si>
  <si>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</si>
  <si>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Municipio de Juárez, Chihuahua</t>
  </si>
  <si>
    <t xml:space="preserve">Del 01 de enero al 30 de septiembre 2020 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</si>
</sst>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#,##0.00_ ;\-#,##0.00\ 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vertical="center" wrapText="1" indent="4"/>
    </xf>
    <xf numFmtId="0" fontId="5" fillId="0" borderId="12" xfId="0" applyFont="1" applyBorder="1" applyAlignment="1">
      <alignment horizontal="left" vertical="center" wrapText="1" indent="4"/>
    </xf>
    <xf numFmtId="0" fontId="5" fillId="0" borderId="3" xfId="0" applyFont="1" applyBorder="1" applyAlignment="1">
      <alignment horizontal="left" vertical="center" indent="4"/>
    </xf>
    <xf numFmtId="164" fontId="5" fillId="0" borderId="14" xfId="1" applyNumberFormat="1" applyFont="1" applyFill="1" applyBorder="1" applyAlignment="1" applyProtection="1">
      <alignment horizontal="right" vertical="center"/>
      <protection locked="0"/>
    </xf>
    <xf numFmtId="164" fontId="5" fillId="0" borderId="9" xfId="1" applyNumberFormat="1" applyFont="1" applyFill="1" applyBorder="1" applyAlignment="1" applyProtection="1">
      <alignment horizontal="right" vertical="center"/>
      <protection locked="0"/>
    </xf>
    <xf numFmtId="164" fontId="5" fillId="0" borderId="11" xfId="1" applyNumberFormat="1" applyFont="1" applyFill="1" applyBorder="1" applyAlignment="1" applyProtection="1">
      <alignment horizontal="right" vertical="center"/>
      <protection locked="0"/>
    </xf>
    <xf numFmtId="164" fontId="5" fillId="0" borderId="10" xfId="1" applyNumberFormat="1" applyFont="1" applyFill="1" applyBorder="1" applyAlignment="1" applyProtection="1">
      <alignment horizontal="right" vertical="center"/>
      <protection locked="0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9" xfId="1" applyNumberFormat="1" applyFont="1" applyFill="1" applyBorder="1" applyAlignment="1" applyProtection="1">
      <alignment horizontal="right" vertical="center"/>
    </xf>
    <xf numFmtId="164" fontId="5" fillId="0" borderId="9" xfId="1" applyNumberFormat="1" applyFont="1" applyFill="1" applyBorder="1" applyAlignment="1" applyProtection="1">
      <alignment horizontal="right" vertical="center"/>
    </xf>
    <xf numFmtId="164" fontId="5" fillId="0" borderId="10" xfId="1" applyNumberFormat="1" applyFont="1" applyFill="1" applyBorder="1" applyAlignment="1" applyProtection="1">
      <alignment horizontal="right" vertical="center"/>
    </xf>
    <xf numFmtId="164" fontId="5" fillId="0" borderId="14" xfId="1" applyNumberFormat="1" applyFont="1" applyFill="1" applyBorder="1" applyAlignment="1" applyProtection="1">
      <alignment horizontal="right" vertical="center"/>
    </xf>
    <xf numFmtId="164" fontId="5" fillId="0" borderId="11" xfId="1" applyNumberFormat="1" applyFont="1" applyFill="1" applyBorder="1" applyAlignment="1" applyProtection="1">
      <alignment horizontal="right" vertical="center"/>
    </xf>
    <xf numFmtId="164" fontId="4" fillId="0" borderId="13" xfId="0" applyNumberFormat="1" applyFont="1" applyBorder="1"/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0" xfId="0" applyNumberFormat="1" applyFont="1" applyFill="1" applyBorder="1" applyAlignment="1" applyProtection="1">
      <alignment horizontal="center" vertical="center"/>
      <protection locked="0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EAEPE_COG"/>
  <dimension ref="B1:I81"/>
  <sheetViews>
    <sheetView showGridLines="0" tabSelected="1" topLeftCell="A58" zoomScale="80" zoomScaleNormal="80" workbookViewId="0">
      <selection activeCell="F81" sqref="F81"/>
    </sheetView>
  </sheetViews>
  <sheetFormatPr defaultColWidth="11.42578125" defaultRowHeight="12"/>
  <cols>
    <col min="1" max="1" width="4.7109375" style="1" customWidth="1"/>
    <col min="2" max="2" width="58.7109375" style="1" customWidth="1"/>
    <col min="3" max="3" width="19.85546875" style="1" bestFit="1" customWidth="1"/>
    <col min="4" max="4" width="17.7109375" style="1" bestFit="1" customWidth="1"/>
    <col min="5" max="5" width="19.85546875" style="1" bestFit="1" customWidth="1"/>
    <col min="6" max="7" width="19.140625" style="1" bestFit="1" customWidth="1"/>
    <col min="8" max="8" width="19.85546875" style="1" bestFit="1" customWidth="1"/>
    <col min="9" max="9" width="4.7109375" style="1" customWidth="1"/>
    <col min="10" max="16384" width="11.42578125" style="1"/>
  </cols>
  <sheetData>
    <row r="1" spans="2:9" ht="15" customHeight="1" thickBot="1">
      <c r="I1" s="2" t="s">
        <v>0</v>
      </c>
    </row>
    <row r="2" spans="2:9" ht="15" customHeight="1">
      <c r="B2" s="23" t="s">
        <v>86</v>
      </c>
      <c r="C2" s="24"/>
      <c r="D2" s="24"/>
      <c r="E2" s="24"/>
      <c r="F2" s="24"/>
      <c r="G2" s="24"/>
      <c r="H2" s="25"/>
    </row>
    <row r="3" spans="2:9">
      <c r="B3" s="26" t="s">
        <v>1</v>
      </c>
      <c r="C3" s="27"/>
      <c r="D3" s="27"/>
      <c r="E3" s="27"/>
      <c r="F3" s="27"/>
      <c r="G3" s="27"/>
      <c r="H3" s="28"/>
    </row>
    <row r="4" spans="2:9">
      <c r="B4" s="26" t="s">
        <v>2</v>
      </c>
      <c r="C4" s="27"/>
      <c r="D4" s="27"/>
      <c r="E4" s="27"/>
      <c r="F4" s="27"/>
      <c r="G4" s="27"/>
      <c r="H4" s="28"/>
    </row>
    <row r="5" spans="2:9" ht="12.75" thickBot="1">
      <c r="B5" s="29" t="s">
        <v>87</v>
      </c>
      <c r="C5" s="30"/>
      <c r="D5" s="30"/>
      <c r="E5" s="30"/>
      <c r="F5" s="30"/>
      <c r="G5" s="30"/>
      <c r="H5" s="31"/>
    </row>
    <row r="6" spans="2:9" ht="12.75" thickBot="1">
      <c r="B6" s="32" t="s">
        <v>3</v>
      </c>
      <c r="C6" s="35" t="s">
        <v>4</v>
      </c>
      <c r="D6" s="36"/>
      <c r="E6" s="36"/>
      <c r="F6" s="36"/>
      <c r="G6" s="37"/>
      <c r="H6" s="38" t="s">
        <v>5</v>
      </c>
    </row>
    <row r="7" spans="2:9" ht="24.75" thickBot="1">
      <c r="B7" s="33"/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9"/>
    </row>
    <row r="8" spans="2:9" ht="15.75" customHeight="1" thickBot="1">
      <c r="B8" s="34"/>
      <c r="C8" s="4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9" ht="24" customHeight="1">
      <c r="B9" s="6" t="s">
        <v>13</v>
      </c>
      <c r="C9" s="16">
        <f>SUM(C10:C16)</f>
        <v>1447044757.45</v>
      </c>
      <c r="D9" s="16">
        <f>SUM(D10:D16)</f>
        <v>-58527184</v>
      </c>
      <c r="E9" s="16">
        <f t="shared" ref="E9:E26" si="0">C9+D9</f>
        <v>1388517573.45</v>
      </c>
      <c r="F9" s="16">
        <f>SUM(F10:F16)</f>
        <v>1376519918.95</v>
      </c>
      <c r="G9" s="16">
        <f>SUM(G10:G16)</f>
        <v>1376519918.95</v>
      </c>
      <c r="H9" s="16">
        <f t="shared" ref="H9:H40" si="1">E9-F9</f>
        <v>11997654.5</v>
      </c>
    </row>
    <row r="10" spans="2:9" ht="12" customHeight="1">
      <c r="B10" s="11" t="s">
        <v>14</v>
      </c>
      <c r="C10" s="12">
        <v>977277533.55999994</v>
      </c>
      <c r="D10" s="13">
        <v>-20000000</v>
      </c>
      <c r="E10" s="18">
        <f t="shared" si="0"/>
        <v>957277533.55999994</v>
      </c>
      <c r="F10" s="12">
        <v>947644103.82000005</v>
      </c>
      <c r="G10" s="12">
        <v>947644103.82000005</v>
      </c>
      <c r="H10" s="20">
        <f t="shared" si="1"/>
        <v>9633429.7399998903</v>
      </c>
    </row>
    <row r="11" spans="2:9" ht="12" customHeight="1">
      <c r="B11" s="11" t="s">
        <v>15</v>
      </c>
      <c r="C11" s="12">
        <v>72178157.579999998</v>
      </c>
      <c r="D11" s="13">
        <v>0</v>
      </c>
      <c r="E11" s="18">
        <f t="shared" si="0"/>
        <v>72178157.579999998</v>
      </c>
      <c r="F11" s="12">
        <v>65529780.770000003</v>
      </c>
      <c r="G11" s="12">
        <v>65529780.770000003</v>
      </c>
      <c r="H11" s="20">
        <f t="shared" si="1"/>
        <v>6648376.8099999949</v>
      </c>
    </row>
    <row r="12" spans="2:9" ht="12" customHeight="1">
      <c r="B12" s="11" t="s">
        <v>16</v>
      </c>
      <c r="C12" s="12">
        <v>35685865.920000002</v>
      </c>
      <c r="D12" s="13">
        <v>0</v>
      </c>
      <c r="E12" s="18">
        <f t="shared" si="0"/>
        <v>35685865.920000002</v>
      </c>
      <c r="F12" s="12">
        <v>38914434.32</v>
      </c>
      <c r="G12" s="12">
        <v>38914434.32</v>
      </c>
      <c r="H12" s="20">
        <f t="shared" si="1"/>
        <v>-3228568.3999999985</v>
      </c>
    </row>
    <row r="13" spans="2:9" ht="12" customHeight="1">
      <c r="B13" s="11" t="s">
        <v>17</v>
      </c>
      <c r="C13" s="12">
        <v>127925665.2</v>
      </c>
      <c r="D13" s="13">
        <v>21472816</v>
      </c>
      <c r="E13" s="18">
        <f>C13+D13</f>
        <v>149398481.19999999</v>
      </c>
      <c r="F13" s="12">
        <v>122472499.68000001</v>
      </c>
      <c r="G13" s="12">
        <v>122472499.68000001</v>
      </c>
      <c r="H13" s="20">
        <f t="shared" si="1"/>
        <v>26925981.519999981</v>
      </c>
    </row>
    <row r="14" spans="2:9" ht="12" customHeight="1">
      <c r="B14" s="11" t="s">
        <v>18</v>
      </c>
      <c r="C14" s="12">
        <v>141696497</v>
      </c>
      <c r="D14" s="13">
        <v>0</v>
      </c>
      <c r="E14" s="18">
        <f t="shared" si="0"/>
        <v>141696497</v>
      </c>
      <c r="F14" s="12">
        <v>160583661.80000001</v>
      </c>
      <c r="G14" s="12">
        <v>160583661.80000001</v>
      </c>
      <c r="H14" s="20">
        <f t="shared" si="1"/>
        <v>-18887164.800000012</v>
      </c>
    </row>
    <row r="15" spans="2:9" ht="12" customHeight="1">
      <c r="B15" s="11" t="s">
        <v>19</v>
      </c>
      <c r="C15" s="12">
        <v>62894038.229999997</v>
      </c>
      <c r="D15" s="13">
        <v>-60000000</v>
      </c>
      <c r="E15" s="18">
        <f t="shared" si="0"/>
        <v>2894038.2299999967</v>
      </c>
      <c r="F15" s="12">
        <v>0</v>
      </c>
      <c r="G15" s="12">
        <v>0</v>
      </c>
      <c r="H15" s="20">
        <f t="shared" si="1"/>
        <v>2894038.2299999967</v>
      </c>
    </row>
    <row r="16" spans="2:9" ht="12" customHeight="1">
      <c r="B16" s="11" t="s">
        <v>20</v>
      </c>
      <c r="C16" s="12">
        <v>29386999.960000001</v>
      </c>
      <c r="D16" s="13">
        <v>0</v>
      </c>
      <c r="E16" s="18">
        <f t="shared" si="0"/>
        <v>29386999.960000001</v>
      </c>
      <c r="F16" s="12">
        <v>41375438.560000002</v>
      </c>
      <c r="G16" s="12">
        <v>41375438.560000002</v>
      </c>
      <c r="H16" s="20">
        <f t="shared" si="1"/>
        <v>-11988438.600000001</v>
      </c>
    </row>
    <row r="17" spans="2:8" ht="24" customHeight="1">
      <c r="B17" s="6" t="s">
        <v>21</v>
      </c>
      <c r="C17" s="16">
        <f>SUM(C18:C26)</f>
        <v>215000623.38</v>
      </c>
      <c r="D17" s="16">
        <f>SUM(D18:D26)</f>
        <v>197785118.19999999</v>
      </c>
      <c r="E17" s="16">
        <f t="shared" si="0"/>
        <v>412785741.57999998</v>
      </c>
      <c r="F17" s="16">
        <f>SUM(F18:F26)</f>
        <v>229641596.58000001</v>
      </c>
      <c r="G17" s="16">
        <f>SUM(G18:G26)</f>
        <v>229641596.58000001</v>
      </c>
      <c r="H17" s="16">
        <f t="shared" si="1"/>
        <v>183144144.99999997</v>
      </c>
    </row>
    <row r="18" spans="2:8" ht="24">
      <c r="B18" s="9" t="s">
        <v>22</v>
      </c>
      <c r="C18" s="12">
        <v>8224535.8600000003</v>
      </c>
      <c r="D18" s="13">
        <v>0</v>
      </c>
      <c r="E18" s="18">
        <f t="shared" si="0"/>
        <v>8224535.8600000003</v>
      </c>
      <c r="F18" s="12">
        <v>3300047.57</v>
      </c>
      <c r="G18" s="12">
        <v>3300047.57</v>
      </c>
      <c r="H18" s="20">
        <f t="shared" si="1"/>
        <v>4924488.290000001</v>
      </c>
    </row>
    <row r="19" spans="2:8" ht="12" customHeight="1">
      <c r="B19" s="9" t="s">
        <v>23</v>
      </c>
      <c r="C19" s="12">
        <v>4150580.78</v>
      </c>
      <c r="D19" s="13">
        <v>0</v>
      </c>
      <c r="E19" s="18">
        <f t="shared" si="0"/>
        <v>4150580.78</v>
      </c>
      <c r="F19" s="12">
        <v>4227488</v>
      </c>
      <c r="G19" s="12">
        <v>4227488</v>
      </c>
      <c r="H19" s="20">
        <f t="shared" si="1"/>
        <v>-76907.220000000205</v>
      </c>
    </row>
    <row r="20" spans="2:8" ht="12" customHeight="1">
      <c r="B20" s="9" t="s">
        <v>24</v>
      </c>
      <c r="C20" s="12">
        <v>5710453.2599999998</v>
      </c>
      <c r="D20" s="13">
        <v>0</v>
      </c>
      <c r="E20" s="18">
        <f t="shared" si="0"/>
        <v>5710453.2599999998</v>
      </c>
      <c r="F20" s="12">
        <v>35453.89</v>
      </c>
      <c r="G20" s="12">
        <v>35453.89</v>
      </c>
      <c r="H20" s="20">
        <f t="shared" si="1"/>
        <v>5674999.3700000001</v>
      </c>
    </row>
    <row r="21" spans="2:8" ht="12" customHeight="1">
      <c r="B21" s="9" t="s">
        <v>25</v>
      </c>
      <c r="C21" s="12">
        <v>4878635.96</v>
      </c>
      <c r="D21" s="13">
        <v>0</v>
      </c>
      <c r="E21" s="18">
        <f t="shared" si="0"/>
        <v>4878635.96</v>
      </c>
      <c r="F21" s="12">
        <v>765164.95</v>
      </c>
      <c r="G21" s="12">
        <v>765164.95</v>
      </c>
      <c r="H21" s="20">
        <f t="shared" si="1"/>
        <v>4113471.01</v>
      </c>
    </row>
    <row r="22" spans="2:8" ht="12" customHeight="1">
      <c r="B22" s="9" t="s">
        <v>26</v>
      </c>
      <c r="C22" s="12">
        <v>3096684.94</v>
      </c>
      <c r="D22" s="13">
        <v>0</v>
      </c>
      <c r="E22" s="18">
        <f t="shared" si="0"/>
        <v>3096684.94</v>
      </c>
      <c r="F22" s="12">
        <v>817612.01</v>
      </c>
      <c r="G22" s="12">
        <v>817612.01</v>
      </c>
      <c r="H22" s="20">
        <f t="shared" si="1"/>
        <v>2279072.9299999997</v>
      </c>
    </row>
    <row r="23" spans="2:8" ht="12" customHeight="1">
      <c r="B23" s="9" t="s">
        <v>27</v>
      </c>
      <c r="C23" s="12">
        <v>83456723.709999993</v>
      </c>
      <c r="D23" s="13">
        <v>0</v>
      </c>
      <c r="E23" s="18">
        <f t="shared" si="0"/>
        <v>83456723.709999993</v>
      </c>
      <c r="F23" s="12">
        <v>46654534.829999998</v>
      </c>
      <c r="G23" s="12">
        <v>46654534.829999998</v>
      </c>
      <c r="H23" s="20">
        <f t="shared" si="1"/>
        <v>36802188.879999995</v>
      </c>
    </row>
    <row r="24" spans="2:8" ht="12" customHeight="1">
      <c r="B24" s="9" t="s">
        <v>28</v>
      </c>
      <c r="C24" s="12">
        <v>41583590.210000001</v>
      </c>
      <c r="D24" s="13">
        <v>15575118.199999999</v>
      </c>
      <c r="E24" s="18">
        <f t="shared" si="0"/>
        <v>57158708.409999996</v>
      </c>
      <c r="F24" s="12">
        <v>8527293.0899999999</v>
      </c>
      <c r="G24" s="12">
        <v>8527293.0899999999</v>
      </c>
      <c r="H24" s="20">
        <f t="shared" si="1"/>
        <v>48631415.319999993</v>
      </c>
    </row>
    <row r="25" spans="2:8" ht="12" customHeight="1">
      <c r="B25" s="9" t="s">
        <v>29</v>
      </c>
      <c r="C25" s="12">
        <v>25603910.18</v>
      </c>
      <c r="D25" s="13">
        <v>0</v>
      </c>
      <c r="E25" s="18">
        <f t="shared" si="0"/>
        <v>25603910.18</v>
      </c>
      <c r="F25" s="12">
        <v>0</v>
      </c>
      <c r="G25" s="12">
        <v>0</v>
      </c>
      <c r="H25" s="20">
        <f t="shared" si="1"/>
        <v>25603910.18</v>
      </c>
    </row>
    <row r="26" spans="2:8" ht="12" customHeight="1">
      <c r="B26" s="9" t="s">
        <v>30</v>
      </c>
      <c r="C26" s="12">
        <v>38295508.479999997</v>
      </c>
      <c r="D26" s="13">
        <v>182210000</v>
      </c>
      <c r="E26" s="18">
        <f t="shared" si="0"/>
        <v>220505508.47999999</v>
      </c>
      <c r="F26" s="12">
        <v>165314002.24000001</v>
      </c>
      <c r="G26" s="12">
        <v>165314002.24000001</v>
      </c>
      <c r="H26" s="20">
        <f t="shared" si="1"/>
        <v>55191506.23999998</v>
      </c>
    </row>
    <row r="27" spans="2:8" ht="20.100000000000001" customHeight="1">
      <c r="B27" s="6" t="s">
        <v>31</v>
      </c>
      <c r="C27" s="16">
        <f>SUM(C28:C36)</f>
        <v>813317120.57000005</v>
      </c>
      <c r="D27" s="16">
        <f>SUM(D28:D36)</f>
        <v>6130000</v>
      </c>
      <c r="E27" s="16">
        <f>D27+C27</f>
        <v>819447120.57000005</v>
      </c>
      <c r="F27" s="16">
        <f>SUM(F28:F36)</f>
        <v>678531124.28999996</v>
      </c>
      <c r="G27" s="16">
        <f>SUM(G28:G36)</f>
        <v>678531124.28999996</v>
      </c>
      <c r="H27" s="16">
        <f t="shared" si="1"/>
        <v>140915996.28000009</v>
      </c>
    </row>
    <row r="28" spans="2:8">
      <c r="B28" s="9" t="s">
        <v>32</v>
      </c>
      <c r="C28" s="12">
        <v>215068507.22999999</v>
      </c>
      <c r="D28" s="13">
        <v>0</v>
      </c>
      <c r="E28" s="18">
        <f t="shared" ref="E28:E36" si="2">C28+D28</f>
        <v>215068507.22999999</v>
      </c>
      <c r="F28" s="12">
        <v>177275731.78999999</v>
      </c>
      <c r="G28" s="12">
        <v>177275731.78999999</v>
      </c>
      <c r="H28" s="20">
        <f t="shared" si="1"/>
        <v>37792775.439999998</v>
      </c>
    </row>
    <row r="29" spans="2:8">
      <c r="B29" s="9" t="s">
        <v>33</v>
      </c>
      <c r="C29" s="12">
        <v>163854444.55000001</v>
      </c>
      <c r="D29" s="13">
        <v>0</v>
      </c>
      <c r="E29" s="18">
        <f t="shared" si="2"/>
        <v>163854444.55000001</v>
      </c>
      <c r="F29" s="12">
        <v>106864219.04000001</v>
      </c>
      <c r="G29" s="12">
        <v>106864219.04000001</v>
      </c>
      <c r="H29" s="20">
        <f t="shared" si="1"/>
        <v>56990225.510000005</v>
      </c>
    </row>
    <row r="30" spans="2:8" ht="12" customHeight="1">
      <c r="B30" s="9" t="s">
        <v>34</v>
      </c>
      <c r="C30" s="12">
        <v>19367199.600000001</v>
      </c>
      <c r="D30" s="13">
        <v>6130000</v>
      </c>
      <c r="E30" s="18">
        <f t="shared" si="2"/>
        <v>25497199.600000001</v>
      </c>
      <c r="F30" s="12">
        <v>1570694.13</v>
      </c>
      <c r="G30" s="12">
        <v>1570694.13</v>
      </c>
      <c r="H30" s="20">
        <f t="shared" si="1"/>
        <v>23926505.470000003</v>
      </c>
    </row>
    <row r="31" spans="2:8">
      <c r="B31" s="9" t="s">
        <v>35</v>
      </c>
      <c r="C31" s="12">
        <v>43140617.229999997</v>
      </c>
      <c r="D31" s="13">
        <v>0</v>
      </c>
      <c r="E31" s="18">
        <f t="shared" si="2"/>
        <v>43140617.229999997</v>
      </c>
      <c r="F31" s="12">
        <v>44960752.109999999</v>
      </c>
      <c r="G31" s="12">
        <v>44960752.109999999</v>
      </c>
      <c r="H31" s="20">
        <f t="shared" si="1"/>
        <v>-1820134.8800000027</v>
      </c>
    </row>
    <row r="32" spans="2:8" ht="24">
      <c r="B32" s="9" t="s">
        <v>36</v>
      </c>
      <c r="C32" s="12">
        <v>255923181.81999999</v>
      </c>
      <c r="D32" s="13">
        <v>0</v>
      </c>
      <c r="E32" s="18">
        <f t="shared" si="2"/>
        <v>255923181.81999999</v>
      </c>
      <c r="F32" s="12">
        <v>273869224.31</v>
      </c>
      <c r="G32" s="12">
        <v>273869224.31</v>
      </c>
      <c r="H32" s="20">
        <f t="shared" si="1"/>
        <v>-17946042.49000001</v>
      </c>
    </row>
    <row r="33" spans="2:8">
      <c r="B33" s="9" t="s">
        <v>37</v>
      </c>
      <c r="C33" s="12">
        <v>84677654.980000004</v>
      </c>
      <c r="D33" s="13">
        <v>0</v>
      </c>
      <c r="E33" s="18">
        <f t="shared" si="2"/>
        <v>84677654.980000004</v>
      </c>
      <c r="F33" s="12">
        <v>65693705.649999999</v>
      </c>
      <c r="G33" s="12">
        <v>65693705.649999999</v>
      </c>
      <c r="H33" s="20">
        <f t="shared" si="1"/>
        <v>18983949.330000006</v>
      </c>
    </row>
    <row r="34" spans="2:8">
      <c r="B34" s="9" t="s">
        <v>38</v>
      </c>
      <c r="C34" s="12">
        <v>5199059.4000000004</v>
      </c>
      <c r="D34" s="13">
        <v>0</v>
      </c>
      <c r="E34" s="18">
        <f t="shared" si="2"/>
        <v>5199059.4000000004</v>
      </c>
      <c r="F34" s="12">
        <v>1587000.93</v>
      </c>
      <c r="G34" s="12">
        <v>1587000.93</v>
      </c>
      <c r="H34" s="20">
        <f t="shared" si="1"/>
        <v>3612058.4700000007</v>
      </c>
    </row>
    <row r="35" spans="2:8">
      <c r="B35" s="9" t="s">
        <v>39</v>
      </c>
      <c r="C35" s="12">
        <v>25358854.23</v>
      </c>
      <c r="D35" s="13">
        <v>0</v>
      </c>
      <c r="E35" s="18">
        <f t="shared" si="2"/>
        <v>25358854.23</v>
      </c>
      <c r="F35" s="12">
        <v>6108021.8300000001</v>
      </c>
      <c r="G35" s="12">
        <v>6108021.8300000001</v>
      </c>
      <c r="H35" s="20">
        <f t="shared" si="1"/>
        <v>19250832.399999999</v>
      </c>
    </row>
    <row r="36" spans="2:8">
      <c r="B36" s="9" t="s">
        <v>40</v>
      </c>
      <c r="C36" s="12">
        <v>727601.53</v>
      </c>
      <c r="D36" s="13">
        <v>0</v>
      </c>
      <c r="E36" s="18">
        <f t="shared" si="2"/>
        <v>727601.53</v>
      </c>
      <c r="F36" s="12">
        <v>601774.5</v>
      </c>
      <c r="G36" s="12">
        <v>601774.5</v>
      </c>
      <c r="H36" s="20">
        <f t="shared" si="1"/>
        <v>125827.03000000003</v>
      </c>
    </row>
    <row r="37" spans="2:8" ht="20.100000000000001" customHeight="1">
      <c r="B37" s="7" t="s">
        <v>41</v>
      </c>
      <c r="C37" s="16">
        <f>SUM(C38:C46)</f>
        <v>711636045.99000001</v>
      </c>
      <c r="D37" s="16">
        <f>SUM(D38:D46)</f>
        <v>-87919500</v>
      </c>
      <c r="E37" s="16">
        <f>C37+D37</f>
        <v>623716545.99000001</v>
      </c>
      <c r="F37" s="16">
        <f>SUM(F38:F46)</f>
        <v>711224459.29999995</v>
      </c>
      <c r="G37" s="16">
        <f>SUM(G38:G46)</f>
        <v>711224459.29999995</v>
      </c>
      <c r="H37" s="16">
        <f t="shared" si="1"/>
        <v>-87507913.309999943</v>
      </c>
    </row>
    <row r="38" spans="2:8" ht="12" customHeight="1">
      <c r="B38" s="9" t="s">
        <v>42</v>
      </c>
      <c r="C38" s="12">
        <v>156135076.40000001</v>
      </c>
      <c r="D38" s="13">
        <v>0</v>
      </c>
      <c r="E38" s="18">
        <f t="shared" ref="E38:E79" si="3">C38+D38</f>
        <v>156135076.40000001</v>
      </c>
      <c r="F38" s="12">
        <v>148463768.72</v>
      </c>
      <c r="G38" s="12">
        <v>148463768.72</v>
      </c>
      <c r="H38" s="20">
        <f t="shared" si="1"/>
        <v>7671307.6800000072</v>
      </c>
    </row>
    <row r="39" spans="2:8" ht="12" customHeight="1">
      <c r="B39" s="9" t="s">
        <v>43</v>
      </c>
      <c r="C39" s="12">
        <v>40898247.439999998</v>
      </c>
      <c r="D39" s="13">
        <v>0</v>
      </c>
      <c r="E39" s="18">
        <f t="shared" si="3"/>
        <v>40898247.439999998</v>
      </c>
      <c r="F39" s="12">
        <v>55424342.450000003</v>
      </c>
      <c r="G39" s="12">
        <v>55424342.450000003</v>
      </c>
      <c r="H39" s="20">
        <f t="shared" si="1"/>
        <v>-14526095.010000005</v>
      </c>
    </row>
    <row r="40" spans="2:8" ht="12" customHeight="1">
      <c r="B40" s="9" t="s">
        <v>44</v>
      </c>
      <c r="C40" s="12">
        <v>9764400</v>
      </c>
      <c r="D40" s="13">
        <v>7430000</v>
      </c>
      <c r="E40" s="18">
        <f t="shared" si="3"/>
        <v>17194400</v>
      </c>
      <c r="F40" s="12">
        <v>3578000</v>
      </c>
      <c r="G40" s="12">
        <v>3578000</v>
      </c>
      <c r="H40" s="20">
        <f t="shared" si="1"/>
        <v>13616400</v>
      </c>
    </row>
    <row r="41" spans="2:8" ht="12" customHeight="1">
      <c r="B41" s="9" t="s">
        <v>45</v>
      </c>
      <c r="C41" s="12">
        <v>88723434.670000002</v>
      </c>
      <c r="D41" s="13">
        <v>4650500</v>
      </c>
      <c r="E41" s="18">
        <f t="shared" si="3"/>
        <v>93373934.670000002</v>
      </c>
      <c r="F41" s="12">
        <v>69800125.640000001</v>
      </c>
      <c r="G41" s="12">
        <v>69800125.640000001</v>
      </c>
      <c r="H41" s="20">
        <f t="shared" ref="H41:H72" si="4">E41-F41</f>
        <v>23573809.030000001</v>
      </c>
    </row>
    <row r="42" spans="2:8" ht="12" customHeight="1">
      <c r="B42" s="9" t="s">
        <v>46</v>
      </c>
      <c r="C42" s="12">
        <v>416114887.48000002</v>
      </c>
      <c r="D42" s="13">
        <v>-100000000</v>
      </c>
      <c r="E42" s="18">
        <f t="shared" si="3"/>
        <v>316114887.48000002</v>
      </c>
      <c r="F42" s="12">
        <v>433958222.49000001</v>
      </c>
      <c r="G42" s="12">
        <v>433958222.49000001</v>
      </c>
      <c r="H42" s="20">
        <f t="shared" si="4"/>
        <v>-117843335.00999999</v>
      </c>
    </row>
    <row r="43" spans="2:8" ht="12" customHeight="1">
      <c r="B43" s="9" t="s">
        <v>47</v>
      </c>
      <c r="C43" s="12">
        <v>0</v>
      </c>
      <c r="D43" s="13">
        <v>0</v>
      </c>
      <c r="E43" s="18">
        <f t="shared" si="3"/>
        <v>0</v>
      </c>
      <c r="F43" s="12">
        <v>0</v>
      </c>
      <c r="G43" s="12">
        <v>0</v>
      </c>
      <c r="H43" s="20">
        <f t="shared" si="4"/>
        <v>0</v>
      </c>
    </row>
    <row r="44" spans="2:8" ht="12" customHeight="1">
      <c r="B44" s="9" t="s">
        <v>48</v>
      </c>
      <c r="C44" s="12">
        <v>0</v>
      </c>
      <c r="D44" s="13">
        <v>0</v>
      </c>
      <c r="E44" s="18">
        <f t="shared" si="3"/>
        <v>0</v>
      </c>
      <c r="F44" s="12">
        <v>0</v>
      </c>
      <c r="G44" s="12">
        <v>0</v>
      </c>
      <c r="H44" s="20">
        <f t="shared" si="4"/>
        <v>0</v>
      </c>
    </row>
    <row r="45" spans="2:8" ht="12" customHeight="1">
      <c r="B45" s="9" t="s">
        <v>49</v>
      </c>
      <c r="C45" s="12">
        <v>0</v>
      </c>
      <c r="D45" s="13">
        <v>0</v>
      </c>
      <c r="E45" s="18">
        <f t="shared" si="3"/>
        <v>0</v>
      </c>
      <c r="F45" s="12">
        <v>0</v>
      </c>
      <c r="G45" s="12">
        <v>0</v>
      </c>
      <c r="H45" s="20">
        <f t="shared" si="4"/>
        <v>0</v>
      </c>
    </row>
    <row r="46" spans="2:8" ht="12" customHeight="1" thickBot="1">
      <c r="B46" s="10" t="s">
        <v>50</v>
      </c>
      <c r="C46" s="14">
        <v>0</v>
      </c>
      <c r="D46" s="15">
        <v>0</v>
      </c>
      <c r="E46" s="19">
        <f t="shared" si="3"/>
        <v>0</v>
      </c>
      <c r="F46" s="14">
        <v>0</v>
      </c>
      <c r="G46" s="14">
        <v>0</v>
      </c>
      <c r="H46" s="21">
        <f t="shared" si="4"/>
        <v>0</v>
      </c>
    </row>
    <row r="47" spans="2:8" ht="20.100000000000001" customHeight="1">
      <c r="B47" s="6" t="s">
        <v>51</v>
      </c>
      <c r="C47" s="16">
        <f>SUM(C48:C56)</f>
        <v>84585597.310000002</v>
      </c>
      <c r="D47" s="16">
        <f>SUM(D48:D56)</f>
        <v>9818000</v>
      </c>
      <c r="E47" s="16">
        <f t="shared" si="3"/>
        <v>94403597.310000002</v>
      </c>
      <c r="F47" s="16">
        <f>SUM(F48:F56)</f>
        <v>25436895.640000001</v>
      </c>
      <c r="G47" s="16">
        <f>SUM(G48:G56)</f>
        <v>25436895.640000001</v>
      </c>
      <c r="H47" s="16">
        <f t="shared" si="4"/>
        <v>68966701.670000002</v>
      </c>
    </row>
    <row r="48" spans="2:8">
      <c r="B48" s="9" t="s">
        <v>52</v>
      </c>
      <c r="C48" s="12">
        <v>8378549.0199999996</v>
      </c>
      <c r="D48" s="13">
        <v>0</v>
      </c>
      <c r="E48" s="18">
        <f t="shared" si="3"/>
        <v>8378549.0199999996</v>
      </c>
      <c r="F48" s="12">
        <v>51807.6</v>
      </c>
      <c r="G48" s="12">
        <v>51807.6</v>
      </c>
      <c r="H48" s="20">
        <f t="shared" si="4"/>
        <v>8326741.4199999999</v>
      </c>
    </row>
    <row r="49" spans="2:8">
      <c r="B49" s="9" t="s">
        <v>53</v>
      </c>
      <c r="C49" s="12">
        <v>902510.76</v>
      </c>
      <c r="D49" s="13">
        <v>0</v>
      </c>
      <c r="E49" s="18">
        <f t="shared" si="3"/>
        <v>902510.76</v>
      </c>
      <c r="F49" s="12">
        <v>0</v>
      </c>
      <c r="G49" s="12">
        <v>0</v>
      </c>
      <c r="H49" s="20">
        <f t="shared" si="4"/>
        <v>902510.76</v>
      </c>
    </row>
    <row r="50" spans="2:8">
      <c r="B50" s="9" t="s">
        <v>54</v>
      </c>
      <c r="C50" s="12">
        <v>15500000</v>
      </c>
      <c r="D50" s="13">
        <v>0</v>
      </c>
      <c r="E50" s="18">
        <f t="shared" si="3"/>
        <v>15500000</v>
      </c>
      <c r="F50" s="12">
        <v>0</v>
      </c>
      <c r="G50" s="12">
        <v>0</v>
      </c>
      <c r="H50" s="20">
        <f t="shared" si="4"/>
        <v>15500000</v>
      </c>
    </row>
    <row r="51" spans="2:8">
      <c r="B51" s="9" t="s">
        <v>55</v>
      </c>
      <c r="C51" s="12">
        <v>28476879</v>
      </c>
      <c r="D51" s="13">
        <v>11818000</v>
      </c>
      <c r="E51" s="18">
        <f t="shared" si="3"/>
        <v>40294879</v>
      </c>
      <c r="F51" s="12">
        <v>350000</v>
      </c>
      <c r="G51" s="12">
        <v>350000</v>
      </c>
      <c r="H51" s="20">
        <f t="shared" si="4"/>
        <v>39944879</v>
      </c>
    </row>
    <row r="52" spans="2:8">
      <c r="B52" s="9" t="s">
        <v>56</v>
      </c>
      <c r="C52" s="12">
        <v>2084799.53</v>
      </c>
      <c r="D52" s="13"/>
      <c r="E52" s="18">
        <f t="shared" si="3"/>
        <v>2084799.53</v>
      </c>
      <c r="F52" s="12">
        <v>0</v>
      </c>
      <c r="G52" s="12">
        <v>0</v>
      </c>
      <c r="H52" s="20">
        <f t="shared" si="4"/>
        <v>2084799.53</v>
      </c>
    </row>
    <row r="53" spans="2:8">
      <c r="B53" s="9" t="s">
        <v>57</v>
      </c>
      <c r="C53" s="12">
        <v>6742859</v>
      </c>
      <c r="D53" s="13">
        <v>-2000000</v>
      </c>
      <c r="E53" s="18">
        <f t="shared" si="3"/>
        <v>4742859</v>
      </c>
      <c r="F53" s="12">
        <v>6285088.0700000003</v>
      </c>
      <c r="G53" s="12">
        <v>6285088.0700000003</v>
      </c>
      <c r="H53" s="20">
        <f t="shared" si="4"/>
        <v>-1542229.0700000003</v>
      </c>
    </row>
    <row r="54" spans="2:8">
      <c r="B54" s="9" t="s">
        <v>58</v>
      </c>
      <c r="C54" s="12">
        <v>0</v>
      </c>
      <c r="D54" s="13">
        <v>0</v>
      </c>
      <c r="E54" s="18">
        <f t="shared" si="3"/>
        <v>0</v>
      </c>
      <c r="F54" s="12">
        <v>0</v>
      </c>
      <c r="G54" s="12">
        <v>0</v>
      </c>
      <c r="H54" s="20">
        <f t="shared" si="4"/>
        <v>0</v>
      </c>
    </row>
    <row r="55" spans="2:8">
      <c r="B55" s="9" t="s">
        <v>59</v>
      </c>
      <c r="C55" s="12">
        <v>22500000</v>
      </c>
      <c r="D55" s="13">
        <v>0</v>
      </c>
      <c r="E55" s="18">
        <f t="shared" si="3"/>
        <v>22500000</v>
      </c>
      <c r="F55" s="12">
        <v>18749999.969999999</v>
      </c>
      <c r="G55" s="12">
        <v>18749999.969999999</v>
      </c>
      <c r="H55" s="20">
        <f t="shared" si="4"/>
        <v>3750000.0300000012</v>
      </c>
    </row>
    <row r="56" spans="2:8">
      <c r="B56" s="9" t="s">
        <v>60</v>
      </c>
      <c r="C56" s="12">
        <v>0</v>
      </c>
      <c r="D56" s="13">
        <v>0</v>
      </c>
      <c r="E56" s="18">
        <f t="shared" si="3"/>
        <v>0</v>
      </c>
      <c r="F56" s="12">
        <v>0</v>
      </c>
      <c r="G56" s="12">
        <v>0</v>
      </c>
      <c r="H56" s="20">
        <f t="shared" si="4"/>
        <v>0</v>
      </c>
    </row>
    <row r="57" spans="2:8" ht="20.100000000000001" customHeight="1">
      <c r="B57" s="6" t="s">
        <v>61</v>
      </c>
      <c r="C57" s="16">
        <f>SUM(C58:C60)</f>
        <v>655963588.20000005</v>
      </c>
      <c r="D57" s="16">
        <f>SUM(D58:D60)</f>
        <v>232875267.96000001</v>
      </c>
      <c r="E57" s="16">
        <f t="shared" si="3"/>
        <v>888838856.16000009</v>
      </c>
      <c r="F57" s="16">
        <f>SUM(F58:F60)</f>
        <v>540730778.73000002</v>
      </c>
      <c r="G57" s="16">
        <f>SUM(G58:G60)</f>
        <v>540730778.73000002</v>
      </c>
      <c r="H57" s="16">
        <f t="shared" si="4"/>
        <v>348108077.43000007</v>
      </c>
    </row>
    <row r="58" spans="2:8">
      <c r="B58" s="9" t="s">
        <v>62</v>
      </c>
      <c r="C58" s="12">
        <v>655963588.20000005</v>
      </c>
      <c r="D58" s="13">
        <v>232875267.96000001</v>
      </c>
      <c r="E58" s="18">
        <f t="shared" si="3"/>
        <v>888838856.16000009</v>
      </c>
      <c r="F58" s="12">
        <v>540730778.73000002</v>
      </c>
      <c r="G58" s="12">
        <v>540730778.73000002</v>
      </c>
      <c r="H58" s="20">
        <f t="shared" si="4"/>
        <v>348108077.43000007</v>
      </c>
    </row>
    <row r="59" spans="2:8">
      <c r="B59" s="9" t="s">
        <v>63</v>
      </c>
      <c r="C59" s="12">
        <v>0</v>
      </c>
      <c r="D59" s="13">
        <v>0</v>
      </c>
      <c r="E59" s="18">
        <f t="shared" si="3"/>
        <v>0</v>
      </c>
      <c r="F59" s="12">
        <v>0</v>
      </c>
      <c r="G59" s="12">
        <v>0</v>
      </c>
      <c r="H59" s="18">
        <f t="shared" si="4"/>
        <v>0</v>
      </c>
    </row>
    <row r="60" spans="2:8">
      <c r="B60" s="9" t="s">
        <v>64</v>
      </c>
      <c r="C60" s="12">
        <v>0</v>
      </c>
      <c r="D60" s="13">
        <v>0</v>
      </c>
      <c r="E60" s="18">
        <f t="shared" si="3"/>
        <v>0</v>
      </c>
      <c r="F60" s="12">
        <v>0</v>
      </c>
      <c r="G60" s="12">
        <v>0</v>
      </c>
      <c r="H60" s="18">
        <f t="shared" si="4"/>
        <v>0</v>
      </c>
    </row>
    <row r="61" spans="2:8" ht="20.100000000000001" customHeight="1">
      <c r="B61" s="7" t="s">
        <v>65</v>
      </c>
      <c r="C61" s="16">
        <f>SUM(C62:C68)</f>
        <v>2160900</v>
      </c>
      <c r="D61" s="17">
        <f>SUM(D62:D68)</f>
        <v>23400000</v>
      </c>
      <c r="E61" s="17">
        <f t="shared" si="3"/>
        <v>25560900</v>
      </c>
      <c r="F61" s="16">
        <f>SUM(F62:F68)</f>
        <v>35060639.219999999</v>
      </c>
      <c r="G61" s="16">
        <f>SUM(G62:G68)</f>
        <v>35060639.219999999</v>
      </c>
      <c r="H61" s="17">
        <f t="shared" si="4"/>
        <v>-9499739.2199999988</v>
      </c>
    </row>
    <row r="62" spans="2:8" ht="12" customHeight="1">
      <c r="B62" s="9" t="s">
        <v>66</v>
      </c>
      <c r="C62" s="12">
        <v>0</v>
      </c>
      <c r="D62" s="13">
        <v>0</v>
      </c>
      <c r="E62" s="18">
        <f t="shared" si="3"/>
        <v>0</v>
      </c>
      <c r="F62" s="12">
        <v>0</v>
      </c>
      <c r="G62" s="12">
        <v>0</v>
      </c>
      <c r="H62" s="18">
        <f t="shared" si="4"/>
        <v>0</v>
      </c>
    </row>
    <row r="63" spans="2:8" ht="12" customHeight="1">
      <c r="B63" s="9" t="s">
        <v>67</v>
      </c>
      <c r="C63" s="12">
        <v>0</v>
      </c>
      <c r="D63" s="13">
        <v>0</v>
      </c>
      <c r="E63" s="18">
        <f t="shared" si="3"/>
        <v>0</v>
      </c>
      <c r="F63" s="12">
        <v>0</v>
      </c>
      <c r="G63" s="12">
        <v>0</v>
      </c>
      <c r="H63" s="18">
        <f t="shared" si="4"/>
        <v>0</v>
      </c>
    </row>
    <row r="64" spans="2:8" ht="12" customHeight="1">
      <c r="B64" s="9" t="s">
        <v>68</v>
      </c>
      <c r="C64" s="12">
        <v>0</v>
      </c>
      <c r="D64" s="13">
        <v>0</v>
      </c>
      <c r="E64" s="18">
        <f t="shared" si="3"/>
        <v>0</v>
      </c>
      <c r="F64" s="12">
        <v>0</v>
      </c>
      <c r="G64" s="12">
        <v>0</v>
      </c>
      <c r="H64" s="18">
        <f t="shared" si="4"/>
        <v>0</v>
      </c>
    </row>
    <row r="65" spans="2:8" ht="12" customHeight="1">
      <c r="B65" s="9" t="s">
        <v>69</v>
      </c>
      <c r="C65" s="12">
        <v>0</v>
      </c>
      <c r="D65" s="13">
        <v>0</v>
      </c>
      <c r="E65" s="18">
        <f t="shared" si="3"/>
        <v>0</v>
      </c>
      <c r="F65" s="12">
        <v>0</v>
      </c>
      <c r="G65" s="12">
        <v>0</v>
      </c>
      <c r="H65" s="18">
        <f t="shared" si="4"/>
        <v>0</v>
      </c>
    </row>
    <row r="66" spans="2:8" ht="12" customHeight="1">
      <c r="B66" s="9" t="s">
        <v>70</v>
      </c>
      <c r="C66" s="12">
        <v>0</v>
      </c>
      <c r="D66" s="13">
        <v>0</v>
      </c>
      <c r="E66" s="18">
        <f t="shared" si="3"/>
        <v>0</v>
      </c>
      <c r="F66" s="12">
        <v>0</v>
      </c>
      <c r="G66" s="12">
        <v>0</v>
      </c>
      <c r="H66" s="18">
        <f t="shared" si="4"/>
        <v>0</v>
      </c>
    </row>
    <row r="67" spans="2:8" ht="12" customHeight="1">
      <c r="B67" s="9" t="s">
        <v>71</v>
      </c>
      <c r="C67" s="12">
        <v>0</v>
      </c>
      <c r="D67" s="13">
        <v>0</v>
      </c>
      <c r="E67" s="18">
        <f t="shared" si="3"/>
        <v>0</v>
      </c>
      <c r="F67" s="12">
        <v>0</v>
      </c>
      <c r="G67" s="12">
        <v>0</v>
      </c>
      <c r="H67" s="18">
        <f t="shared" si="4"/>
        <v>0</v>
      </c>
    </row>
    <row r="68" spans="2:8" ht="12" customHeight="1">
      <c r="B68" s="9" t="s">
        <v>72</v>
      </c>
      <c r="C68" s="12">
        <v>2160900</v>
      </c>
      <c r="D68" s="13">
        <v>23400000</v>
      </c>
      <c r="E68" s="18">
        <f t="shared" si="3"/>
        <v>25560900</v>
      </c>
      <c r="F68" s="12">
        <v>35060639.219999999</v>
      </c>
      <c r="G68" s="12">
        <v>35060639.219999999</v>
      </c>
      <c r="H68" s="18">
        <f t="shared" si="4"/>
        <v>-9499739.2199999988</v>
      </c>
    </row>
    <row r="69" spans="2:8" ht="20.100000000000001" customHeight="1">
      <c r="B69" s="7" t="s">
        <v>73</v>
      </c>
      <c r="C69" s="16">
        <f>SUM(C70:C72)</f>
        <v>0</v>
      </c>
      <c r="D69" s="17">
        <f>SUM(D70:D72)</f>
        <v>0</v>
      </c>
      <c r="E69" s="17">
        <f t="shared" si="3"/>
        <v>0</v>
      </c>
      <c r="F69" s="16">
        <f>SUM(F70:F72)</f>
        <v>0</v>
      </c>
      <c r="G69" s="17">
        <f>SUM(G70:G72)</f>
        <v>0</v>
      </c>
      <c r="H69" s="17">
        <f t="shared" si="4"/>
        <v>0</v>
      </c>
    </row>
    <row r="70" spans="2:8">
      <c r="B70" s="11" t="s">
        <v>74</v>
      </c>
      <c r="C70" s="12">
        <v>0</v>
      </c>
      <c r="D70" s="13">
        <v>0</v>
      </c>
      <c r="E70" s="18">
        <f t="shared" si="3"/>
        <v>0</v>
      </c>
      <c r="F70" s="12">
        <v>0</v>
      </c>
      <c r="G70" s="13">
        <v>0</v>
      </c>
      <c r="H70" s="18">
        <f t="shared" si="4"/>
        <v>0</v>
      </c>
    </row>
    <row r="71" spans="2:8">
      <c r="B71" s="11" t="s">
        <v>75</v>
      </c>
      <c r="C71" s="12">
        <v>0</v>
      </c>
      <c r="D71" s="13">
        <v>0</v>
      </c>
      <c r="E71" s="18">
        <f t="shared" si="3"/>
        <v>0</v>
      </c>
      <c r="F71" s="12">
        <v>0</v>
      </c>
      <c r="G71" s="13">
        <v>0</v>
      </c>
      <c r="H71" s="18">
        <f t="shared" si="4"/>
        <v>0</v>
      </c>
    </row>
    <row r="72" spans="2:8">
      <c r="B72" s="11" t="s">
        <v>76</v>
      </c>
      <c r="C72" s="12">
        <v>0</v>
      </c>
      <c r="D72" s="13">
        <v>0</v>
      </c>
      <c r="E72" s="18">
        <f t="shared" si="3"/>
        <v>0</v>
      </c>
      <c r="F72" s="12">
        <v>0</v>
      </c>
      <c r="G72" s="13">
        <v>0</v>
      </c>
      <c r="H72" s="18">
        <f t="shared" si="4"/>
        <v>0</v>
      </c>
    </row>
    <row r="73" spans="2:8" ht="20.100000000000001" customHeight="1">
      <c r="B73" s="6" t="s">
        <v>77</v>
      </c>
      <c r="C73" s="16">
        <f>SUM(C74:C80)</f>
        <v>12619766.25</v>
      </c>
      <c r="D73" s="17">
        <f>SUM(D74:D80)</f>
        <v>0</v>
      </c>
      <c r="E73" s="17">
        <f t="shared" si="3"/>
        <v>12619766.25</v>
      </c>
      <c r="F73" s="16">
        <f>SUM(F74:F80)</f>
        <v>4071323.22</v>
      </c>
      <c r="G73" s="17">
        <f>SUM(G74:G80)</f>
        <v>4071323.22</v>
      </c>
      <c r="H73" s="17">
        <f t="shared" ref="H73:H81" si="5">E73-F73</f>
        <v>8548443.0299999993</v>
      </c>
    </row>
    <row r="74" spans="2:8">
      <c r="B74" s="9" t="s">
        <v>78</v>
      </c>
      <c r="C74" s="12">
        <v>0</v>
      </c>
      <c r="D74" s="13">
        <v>0</v>
      </c>
      <c r="E74" s="18">
        <f t="shared" si="3"/>
        <v>0</v>
      </c>
      <c r="F74" s="12">
        <v>0</v>
      </c>
      <c r="G74" s="13">
        <v>0</v>
      </c>
      <c r="H74" s="18">
        <f t="shared" si="5"/>
        <v>0</v>
      </c>
    </row>
    <row r="75" spans="2:8">
      <c r="B75" s="9" t="s">
        <v>79</v>
      </c>
      <c r="C75" s="12">
        <v>12619766.25</v>
      </c>
      <c r="D75" s="13">
        <v>0</v>
      </c>
      <c r="E75" s="18">
        <f t="shared" si="3"/>
        <v>12619766.25</v>
      </c>
      <c r="F75" s="12">
        <v>4071323.22</v>
      </c>
      <c r="G75" s="13">
        <v>4071323.22</v>
      </c>
      <c r="H75" s="18">
        <f t="shared" si="5"/>
        <v>8548443.0299999993</v>
      </c>
    </row>
    <row r="76" spans="2:8">
      <c r="B76" s="9" t="s">
        <v>80</v>
      </c>
      <c r="C76" s="12">
        <v>0</v>
      </c>
      <c r="D76" s="13">
        <v>0</v>
      </c>
      <c r="E76" s="18">
        <f t="shared" si="3"/>
        <v>0</v>
      </c>
      <c r="F76" s="12">
        <v>0</v>
      </c>
      <c r="G76" s="13">
        <v>0</v>
      </c>
      <c r="H76" s="18">
        <f t="shared" si="5"/>
        <v>0</v>
      </c>
    </row>
    <row r="77" spans="2:8">
      <c r="B77" s="9" t="s">
        <v>81</v>
      </c>
      <c r="C77" s="12">
        <v>0</v>
      </c>
      <c r="D77" s="13">
        <v>0</v>
      </c>
      <c r="E77" s="18">
        <f t="shared" si="3"/>
        <v>0</v>
      </c>
      <c r="F77" s="12">
        <v>0</v>
      </c>
      <c r="G77" s="13">
        <v>0</v>
      </c>
      <c r="H77" s="18">
        <f t="shared" si="5"/>
        <v>0</v>
      </c>
    </row>
    <row r="78" spans="2:8">
      <c r="B78" s="9" t="s">
        <v>82</v>
      </c>
      <c r="C78" s="12">
        <v>0</v>
      </c>
      <c r="D78" s="13">
        <v>0</v>
      </c>
      <c r="E78" s="18">
        <f t="shared" si="3"/>
        <v>0</v>
      </c>
      <c r="F78" s="12">
        <v>0</v>
      </c>
      <c r="G78" s="13">
        <v>0</v>
      </c>
      <c r="H78" s="18">
        <f t="shared" si="5"/>
        <v>0</v>
      </c>
    </row>
    <row r="79" spans="2:8">
      <c r="B79" s="9" t="s">
        <v>83</v>
      </c>
      <c r="C79" s="12">
        <v>0</v>
      </c>
      <c r="D79" s="13">
        <v>0</v>
      </c>
      <c r="E79" s="18">
        <f t="shared" si="3"/>
        <v>0</v>
      </c>
      <c r="F79" s="12">
        <v>0</v>
      </c>
      <c r="G79" s="13">
        <v>0</v>
      </c>
      <c r="H79" s="18">
        <f t="shared" si="5"/>
        <v>0</v>
      </c>
    </row>
    <row r="80" spans="2:8" ht="12" customHeight="1" thickBot="1">
      <c r="B80" s="10" t="s">
        <v>84</v>
      </c>
      <c r="C80" s="12">
        <v>0</v>
      </c>
      <c r="D80" s="13">
        <v>0</v>
      </c>
      <c r="E80" s="18">
        <v>0</v>
      </c>
      <c r="F80" s="12">
        <v>0</v>
      </c>
      <c r="G80" s="13">
        <v>0</v>
      </c>
      <c r="H80" s="18">
        <f t="shared" si="5"/>
        <v>0</v>
      </c>
    </row>
    <row r="81" spans="2:8" ht="12.75" thickBot="1">
      <c r="B81" s="8" t="s">
        <v>85</v>
      </c>
      <c r="C81" s="22">
        <f>SUM(C73,C69,C61,C57,C47,C27,C37,C17,C9)</f>
        <v>3942328399.1499996</v>
      </c>
      <c r="D81" s="22">
        <f>SUM(D73,D69,D61,D57,D47,D37,D27,D17,D9)</f>
        <v>323561702.15999997</v>
      </c>
      <c r="E81" s="22">
        <f>C81+D81</f>
        <v>4265890101.3099995</v>
      </c>
      <c r="F81" s="22">
        <f>SUM(F73,F69,F61,F57,F47,F37,F17,F27,F9)</f>
        <v>3601216735.9300003</v>
      </c>
      <c r="G81" s="22">
        <f>SUM(G73,G69,G61,G57,G47,G37,G27,G17,G9)</f>
        <v>3601216735.9300003</v>
      </c>
      <c r="H81" s="22">
        <f t="shared" si="5"/>
        <v>664673365.37999916</v>
      </c>
    </row>
  </sheetData>
  <sheetProtection sheet="1" objects="1" scenarios="1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ageMargins left="0.70866141732283472" right="0.70866141732283472" top="0.74803149606299213" bottom="0.74803149606299213" header="0.31496062992125984" footer="0.31496062992125984"/>
  <pageSetup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EAEPE_COG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hvelasco</cp:lastModifiedBy>
  <cp:lastPrinted>2020-10-27T22:03:28Z</cp:lastPrinted>
  <dcterms:created xsi:type="dcterms:W3CDTF">2019-12-04T16:22:52Z</dcterms:created>
  <dcterms:modified xsi:type="dcterms:W3CDTF">2020-10-27T22:04:28Z</dcterms:modified>
</cp:coreProperties>
</file>