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trans\Desktop\SEVAC\SEVAC 2022-ultimo\SEVAC 4 trim 2022\Humberto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20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E40" i="1" l="1"/>
  <c r="H40" i="1" s="1"/>
  <c r="C46" i="1"/>
  <c r="E20" i="1"/>
  <c r="H20" i="1" s="1"/>
  <c r="E29" i="1"/>
  <c r="H29" i="1" s="1"/>
  <c r="G46" i="1"/>
  <c r="F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<sst xmlns="http://schemas.openxmlformats.org/spreadsheetml/2006/main" count="47" uniqueCount="47">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</sst>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3" fontId="7" fillId="0" borderId="0" xfId="1" applyFont="1" applyFill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showGridLines="0" tabSelected="1" zoomScaleNormal="100" workbookViewId="0">
      <selection activeCell="F30" sqref="F3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7109375" style="1" bestFit="1" customWidth="1"/>
    <col min="4" max="4" width="13.85546875" style="1" bestFit="1" customWidth="1"/>
    <col min="5" max="8" width="14.710937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2" t="s">
        <v>45</v>
      </c>
      <c r="C2" s="33"/>
      <c r="D2" s="33"/>
      <c r="E2" s="33"/>
      <c r="F2" s="33"/>
      <c r="G2" s="33"/>
      <c r="H2" s="34"/>
      <c r="I2" s="29" t="s">
        <v>0</v>
      </c>
      <c r="J2" s="30"/>
      <c r="K2" s="28"/>
    </row>
    <row r="3" spans="2:11" x14ac:dyDescent="0.25">
      <c r="B3" s="42" t="s">
        <v>1</v>
      </c>
      <c r="C3" s="43"/>
      <c r="D3" s="43"/>
      <c r="E3" s="43"/>
      <c r="F3" s="43"/>
      <c r="G3" s="43"/>
      <c r="H3" s="44"/>
    </row>
    <row r="4" spans="2:11" x14ac:dyDescent="0.25">
      <c r="B4" s="42" t="s">
        <v>2</v>
      </c>
      <c r="C4" s="43"/>
      <c r="D4" s="43"/>
      <c r="E4" s="43"/>
      <c r="F4" s="43"/>
      <c r="G4" s="43"/>
      <c r="H4" s="44"/>
    </row>
    <row r="5" spans="2:11" ht="15.75" thickBot="1" x14ac:dyDescent="0.3">
      <c r="B5" s="39" t="s">
        <v>46</v>
      </c>
      <c r="C5" s="40"/>
      <c r="D5" s="40"/>
      <c r="E5" s="40"/>
      <c r="F5" s="40"/>
      <c r="G5" s="40"/>
      <c r="H5" s="41"/>
    </row>
    <row r="6" spans="2:11" ht="15.75" thickBot="1" x14ac:dyDescent="0.3">
      <c r="B6" s="45" t="s">
        <v>3</v>
      </c>
      <c r="C6" s="35" t="s">
        <v>4</v>
      </c>
      <c r="D6" s="35"/>
      <c r="E6" s="35"/>
      <c r="F6" s="35"/>
      <c r="G6" s="36"/>
      <c r="H6" s="37" t="s">
        <v>5</v>
      </c>
    </row>
    <row r="7" spans="2:11" ht="24.75" thickBot="1" x14ac:dyDescent="0.3">
      <c r="B7" s="46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8"/>
    </row>
    <row r="8" spans="2:11" ht="16.5" customHeight="1" thickBot="1" x14ac:dyDescent="0.3">
      <c r="B8" s="47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3144445711.8800001</v>
      </c>
      <c r="D10" s="17">
        <f>SUM(D11:D18)</f>
        <v>56991712.659999967</v>
      </c>
      <c r="E10" s="17">
        <f t="shared" ref="E10:E18" si="0">C10+D10</f>
        <v>3201437424.54</v>
      </c>
      <c r="F10" s="17">
        <f>SUM(F11:F18)</f>
        <v>3150739629.6799998</v>
      </c>
      <c r="G10" s="17">
        <f>SUM(G11:G18)</f>
        <v>3150739629.6799998</v>
      </c>
      <c r="H10" s="17">
        <f t="shared" ref="H10:H18" si="1">E10-F10</f>
        <v>50697794.860000134</v>
      </c>
    </row>
    <row r="11" spans="2:11" x14ac:dyDescent="0.25">
      <c r="B11" s="12" t="s">
        <v>14</v>
      </c>
      <c r="C11" s="15">
        <v>70598560.519999996</v>
      </c>
      <c r="D11" s="15">
        <v>16383155.910000011</v>
      </c>
      <c r="E11" s="18">
        <f t="shared" si="0"/>
        <v>86981716.430000007</v>
      </c>
      <c r="F11" s="15">
        <v>90218765.5</v>
      </c>
      <c r="G11" s="15">
        <v>90218765.5</v>
      </c>
      <c r="H11" s="18">
        <f t="shared" si="1"/>
        <v>-3237049.0699999928</v>
      </c>
    </row>
    <row r="12" spans="2:11" x14ac:dyDescent="0.25">
      <c r="B12" s="12" t="s">
        <v>15</v>
      </c>
      <c r="C12" s="15">
        <v>54190988.090000004</v>
      </c>
      <c r="D12" s="15">
        <v>-2305735.5700000003</v>
      </c>
      <c r="E12" s="18">
        <f t="shared" si="0"/>
        <v>51885252.520000003</v>
      </c>
      <c r="F12" s="15">
        <v>43638902.409999996</v>
      </c>
      <c r="G12" s="15">
        <v>43638902.409999996</v>
      </c>
      <c r="H12" s="18">
        <f t="shared" si="1"/>
        <v>8246350.1100000069</v>
      </c>
    </row>
    <row r="13" spans="2:11" x14ac:dyDescent="0.25">
      <c r="B13" s="12" t="s">
        <v>16</v>
      </c>
      <c r="C13" s="15">
        <v>155392081.24000001</v>
      </c>
      <c r="D13" s="15">
        <v>56304266.919999987</v>
      </c>
      <c r="E13" s="18">
        <f t="shared" si="0"/>
        <v>211696348.16</v>
      </c>
      <c r="F13" s="15">
        <v>201197554.05000001</v>
      </c>
      <c r="G13" s="15">
        <v>201197554.05000001</v>
      </c>
      <c r="H13" s="18">
        <f t="shared" si="1"/>
        <v>10498794.109999985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557077340.88999999</v>
      </c>
      <c r="D15" s="15">
        <v>-109309787.15999997</v>
      </c>
      <c r="E15" s="18">
        <f t="shared" si="0"/>
        <v>447767553.73000002</v>
      </c>
      <c r="F15" s="15">
        <v>441027383.57999998</v>
      </c>
      <c r="G15" s="15">
        <v>441027383.57999998</v>
      </c>
      <c r="H15" s="18">
        <f t="shared" si="1"/>
        <v>6740170.1500000358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1955366653.03</v>
      </c>
      <c r="D17" s="15">
        <v>40546451.819999933</v>
      </c>
      <c r="E17" s="18">
        <f t="shared" si="0"/>
        <v>1995913104.8499999</v>
      </c>
      <c r="F17" s="15">
        <v>1969622536.5599999</v>
      </c>
      <c r="G17" s="15">
        <v>1969622536.5599999</v>
      </c>
      <c r="H17" s="18">
        <f t="shared" si="1"/>
        <v>26290568.289999962</v>
      </c>
    </row>
    <row r="18" spans="2:8" x14ac:dyDescent="0.25">
      <c r="B18" s="12" t="s">
        <v>21</v>
      </c>
      <c r="C18" s="15">
        <v>351820088.11000001</v>
      </c>
      <c r="D18" s="15">
        <v>55373360.74000001</v>
      </c>
      <c r="E18" s="18">
        <f t="shared" si="0"/>
        <v>407193448.85000002</v>
      </c>
      <c r="F18" s="15">
        <v>405034487.57999998</v>
      </c>
      <c r="G18" s="15">
        <v>405034487.57999998</v>
      </c>
      <c r="H18" s="18">
        <f t="shared" si="1"/>
        <v>2158961.2700000405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3868672569.4499998</v>
      </c>
      <c r="D20" s="17">
        <f>SUM(D21:D27)</f>
        <v>764135691.30000007</v>
      </c>
      <c r="E20" s="17">
        <f t="shared" ref="E20:E27" si="2">C20+D20</f>
        <v>4632808260.75</v>
      </c>
      <c r="F20" s="17">
        <f>SUM(F21:F27)</f>
        <v>4567394340.2200003</v>
      </c>
      <c r="G20" s="17">
        <f>SUM(G21:G27)</f>
        <v>4567394340.2200003</v>
      </c>
      <c r="H20" s="17">
        <f t="shared" ref="H20:H27" si="3">E20-F20</f>
        <v>65413920.529999733</v>
      </c>
    </row>
    <row r="21" spans="2:8" x14ac:dyDescent="0.25">
      <c r="B21" s="12" t="s">
        <v>23</v>
      </c>
      <c r="C21" s="15">
        <v>18881083.420000002</v>
      </c>
      <c r="D21" s="15">
        <v>876772</v>
      </c>
      <c r="E21" s="18">
        <f t="shared" si="2"/>
        <v>19757855.420000002</v>
      </c>
      <c r="F21" s="15">
        <v>17733177.600000001</v>
      </c>
      <c r="G21" s="15">
        <v>17733177.600000001</v>
      </c>
      <c r="H21" s="18">
        <f t="shared" si="3"/>
        <v>2024677.8200000003</v>
      </c>
    </row>
    <row r="22" spans="2:8" x14ac:dyDescent="0.25">
      <c r="B22" s="12" t="s">
        <v>24</v>
      </c>
      <c r="C22" s="15">
        <v>2455219039.2399998</v>
      </c>
      <c r="D22" s="15">
        <v>632185637.19000006</v>
      </c>
      <c r="E22" s="18">
        <f t="shared" si="2"/>
        <v>3087404676.4299998</v>
      </c>
      <c r="F22" s="15">
        <v>3028898246.3400002</v>
      </c>
      <c r="G22" s="15">
        <v>3028898246.3400002</v>
      </c>
      <c r="H22" s="18">
        <f t="shared" si="3"/>
        <v>58506430.089999676</v>
      </c>
    </row>
    <row r="23" spans="2:8" x14ac:dyDescent="0.25">
      <c r="B23" s="12" t="s">
        <v>25</v>
      </c>
      <c r="C23" s="15">
        <v>210031331.52000001</v>
      </c>
      <c r="D23" s="15">
        <v>51056825.189999998</v>
      </c>
      <c r="E23" s="18">
        <f t="shared" si="2"/>
        <v>261088156.71000001</v>
      </c>
      <c r="F23" s="15">
        <v>261134547.62</v>
      </c>
      <c r="G23" s="15">
        <v>261134547.62</v>
      </c>
      <c r="H23" s="18">
        <f t="shared" si="3"/>
        <v>-46390.909999996424</v>
      </c>
    </row>
    <row r="24" spans="2:8" ht="24" x14ac:dyDescent="0.25">
      <c r="B24" s="12" t="s">
        <v>26</v>
      </c>
      <c r="C24" s="15">
        <v>134542898.55000001</v>
      </c>
      <c r="D24" s="15">
        <v>5428159.6899999976</v>
      </c>
      <c r="E24" s="18">
        <f t="shared" si="2"/>
        <v>139971058.24000001</v>
      </c>
      <c r="F24" s="15">
        <v>139426099.65000001</v>
      </c>
      <c r="G24" s="15">
        <v>139426099.65000001</v>
      </c>
      <c r="H24" s="18">
        <f t="shared" si="3"/>
        <v>544958.59000000358</v>
      </c>
    </row>
    <row r="25" spans="2:8" x14ac:dyDescent="0.25">
      <c r="B25" s="12" t="s">
        <v>27</v>
      </c>
      <c r="C25" s="16">
        <v>101105152.87</v>
      </c>
      <c r="D25" s="16">
        <v>48640326.560000002</v>
      </c>
      <c r="E25" s="19">
        <f t="shared" si="2"/>
        <v>149745479.43000001</v>
      </c>
      <c r="F25" s="16">
        <v>146827399.61000001</v>
      </c>
      <c r="G25" s="16">
        <v>146827399.61000001</v>
      </c>
      <c r="H25" s="19">
        <f t="shared" si="3"/>
        <v>2918079.8199999928</v>
      </c>
    </row>
    <row r="26" spans="2:8" x14ac:dyDescent="0.25">
      <c r="B26" s="12" t="s">
        <v>28</v>
      </c>
      <c r="C26" s="15">
        <v>826995385.83000004</v>
      </c>
      <c r="D26" s="15">
        <v>10015272.149999976</v>
      </c>
      <c r="E26" s="18">
        <f t="shared" si="2"/>
        <v>837010657.98000002</v>
      </c>
      <c r="F26" s="15">
        <v>837703347.97000003</v>
      </c>
      <c r="G26" s="15">
        <v>837703347.97000003</v>
      </c>
      <c r="H26" s="18">
        <f t="shared" si="3"/>
        <v>-692689.99000000954</v>
      </c>
    </row>
    <row r="27" spans="2:8" x14ac:dyDescent="0.25">
      <c r="B27" s="12" t="s">
        <v>29</v>
      </c>
      <c r="C27" s="15">
        <v>121897678.02</v>
      </c>
      <c r="D27" s="15">
        <v>15932698.519999996</v>
      </c>
      <c r="E27" s="18">
        <f t="shared" si="2"/>
        <v>137830376.53999999</v>
      </c>
      <c r="F27" s="15">
        <v>135671521.43000001</v>
      </c>
      <c r="G27" s="15">
        <v>135671521.43000001</v>
      </c>
      <c r="H27" s="18">
        <f t="shared" si="3"/>
        <v>2158855.1099999845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36091240.669999994</v>
      </c>
      <c r="D29" s="17">
        <f>SUM(D30:D38)</f>
        <v>3885201.6200000006</v>
      </c>
      <c r="E29" s="17">
        <f t="shared" ref="E29:E38" si="4">C29+D29</f>
        <v>39976442.289999992</v>
      </c>
      <c r="F29" s="17">
        <f>SUM(F30:F38)</f>
        <v>38644628.140000001</v>
      </c>
      <c r="G29" s="17">
        <f>SUM(G30:G38)</f>
        <v>38644628.140000001</v>
      </c>
      <c r="H29" s="17">
        <f t="shared" ref="H29:H38" si="5">E29-F29</f>
        <v>1331814.1499999911</v>
      </c>
    </row>
    <row r="30" spans="2:8" ht="24" x14ac:dyDescent="0.25">
      <c r="B30" s="12" t="s">
        <v>31</v>
      </c>
      <c r="C30" s="15">
        <v>34274492.729999997</v>
      </c>
      <c r="D30" s="15">
        <v>2437294.8200000003</v>
      </c>
      <c r="E30" s="18">
        <f t="shared" si="4"/>
        <v>36711787.549999997</v>
      </c>
      <c r="F30" s="15">
        <v>34267218.609999999</v>
      </c>
      <c r="G30" s="15">
        <v>34267218.609999999</v>
      </c>
      <c r="H30" s="18">
        <f t="shared" si="5"/>
        <v>2444568.9399999976</v>
      </c>
    </row>
    <row r="31" spans="2:8" x14ac:dyDescent="0.25">
      <c r="B31" s="12" t="s">
        <v>32</v>
      </c>
      <c r="C31" s="15">
        <v>1816747.94</v>
      </c>
      <c r="D31" s="15">
        <v>1447906.8000000003</v>
      </c>
      <c r="E31" s="18">
        <f t="shared" si="4"/>
        <v>3264654.74</v>
      </c>
      <c r="F31" s="15">
        <v>4377409.53</v>
      </c>
      <c r="G31" s="15">
        <v>4377409.53</v>
      </c>
      <c r="H31" s="18">
        <f t="shared" si="5"/>
        <v>-1112754.79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7049209522</v>
      </c>
      <c r="D46" s="9">
        <f>SUM(D40,D29,D20,D10)</f>
        <v>825012605.58000004</v>
      </c>
      <c r="E46" s="9">
        <f>C46+D46</f>
        <v>7874222127.5799999</v>
      </c>
      <c r="F46" s="9">
        <f>SUM(F40,F29,F10,F20)</f>
        <v>7756778598.04</v>
      </c>
      <c r="G46" s="9">
        <f>SUM(G40,G29,G20,G10)</f>
        <v>7756778598.0400009</v>
      </c>
      <c r="H46" s="9">
        <f>E46-F46</f>
        <v>117443529.53999996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31"/>
      <c r="D48" s="31"/>
      <c r="E48" s="31"/>
      <c r="F48" s="31"/>
      <c r="G48" s="31"/>
      <c r="H48" s="31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28999999999999998" bottom="0.34" header="0.31496062992125984" footer="0.31496062992125984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Margarita Rosas Alatorre</cp:lastModifiedBy>
  <cp:lastPrinted>2023-01-30T20:45:29Z</cp:lastPrinted>
  <dcterms:created xsi:type="dcterms:W3CDTF">2019-12-05T18:14:36Z</dcterms:created>
  <dcterms:modified xsi:type="dcterms:W3CDTF">2023-01-30T20:45:40Z</dcterms:modified>
</cp:coreProperties>
</file>