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.tejeda\Documents\HUMBERTO TEJEDA\CUENTA PUBLICA IRC 2020\anual 2020\FORMATOS ASEH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5" yWindow="-105" windowWidth="23250" windowHeight="12570"/>
  </bookViews>
  <sheets>
    <sheet name="EAEPED_OG" sheetId="1" r:id="rId1"/>
  </sheets>
  <definedNames>
    <definedName name="_xlnm.Print_Area" localSheetId="0">EAEPED_OG!$B$2:$H$160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28" i="1"/>
  <c r="H110" i="1"/>
  <c r="H88" i="1"/>
  <c r="H89" i="1"/>
  <c r="H90" i="1"/>
  <c r="H91" i="1"/>
  <c r="H92" i="1"/>
  <c r="H93" i="1"/>
  <c r="H80" i="1"/>
  <c r="H81" i="1"/>
  <c r="H82" i="1"/>
  <c r="H83" i="1"/>
  <c r="H84" i="1"/>
  <c r="H75" i="1"/>
  <c r="H76" i="1"/>
  <c r="H74" i="1"/>
  <c r="H66" i="1"/>
  <c r="H67" i="1"/>
  <c r="H68" i="1"/>
  <c r="H69" i="1"/>
  <c r="H70" i="1"/>
  <c r="H71" i="1"/>
  <c r="H65" i="1"/>
  <c r="H63" i="1"/>
  <c r="H62" i="1"/>
  <c r="H35" i="1"/>
  <c r="E153" i="1"/>
  <c r="E154" i="1"/>
  <c r="E155" i="1"/>
  <c r="E156" i="1"/>
  <c r="E157" i="1"/>
  <c r="E158" i="1"/>
  <c r="E152" i="1"/>
  <c r="H152" i="1" s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H135" i="1" s="1"/>
  <c r="E133" i="1"/>
  <c r="H133" i="1" s="1"/>
  <c r="E126" i="1"/>
  <c r="H126" i="1" s="1"/>
  <c r="E127" i="1"/>
  <c r="H127" i="1" s="1"/>
  <c r="E128" i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E89" i="1"/>
  <c r="E90" i="1"/>
  <c r="E91" i="1"/>
  <c r="E92" i="1"/>
  <c r="E93" i="1"/>
  <c r="E87" i="1"/>
  <c r="H87" i="1" s="1"/>
  <c r="E79" i="1"/>
  <c r="H79" i="1" s="1"/>
  <c r="E80" i="1"/>
  <c r="E81" i="1"/>
  <c r="E82" i="1"/>
  <c r="E83" i="1"/>
  <c r="E84" i="1"/>
  <c r="E78" i="1"/>
  <c r="H78" i="1" s="1"/>
  <c r="E75" i="1"/>
  <c r="E76" i="1"/>
  <c r="E74" i="1"/>
  <c r="E70" i="1"/>
  <c r="E71" i="1"/>
  <c r="E72" i="1"/>
  <c r="H72" i="1" s="1"/>
  <c r="E66" i="1"/>
  <c r="E67" i="1"/>
  <c r="E68" i="1"/>
  <c r="E69" i="1"/>
  <c r="E65" i="1"/>
  <c r="E62" i="1"/>
  <c r="E63" i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G85" i="1" s="1"/>
  <c r="F86" i="1"/>
  <c r="E86" i="1"/>
  <c r="D86" i="1"/>
  <c r="D85" i="1" s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G10" i="1" s="1"/>
  <c r="F12" i="1"/>
  <c r="E12" i="1"/>
  <c r="D12" i="1"/>
  <c r="D10" i="1" s="1"/>
  <c r="C12" i="1"/>
  <c r="F10" i="1" l="1"/>
  <c r="C10" i="1"/>
  <c r="D160" i="1"/>
  <c r="C85" i="1"/>
  <c r="F85" i="1"/>
  <c r="H85" i="1"/>
  <c r="G160" i="1"/>
  <c r="H10" i="1"/>
  <c r="E85" i="1"/>
  <c r="E10" i="1"/>
  <c r="F160" i="1" l="1"/>
  <c r="C160" i="1"/>
  <c r="H160" i="1"/>
  <c r="E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<sst xmlns="http://schemas.openxmlformats.org/spreadsheetml/2006/main" count="163" uniqueCount="90">
  <si>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</si>
  <si>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</si>
  <si>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</si>
  <si>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</si>
  <si>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</si>
  <si>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</si>
  <si>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</si>
  <si>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</si>
  <si>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</si>
  <si>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</si>
  <si>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</si>
  <si>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</si>
  <si>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</si>
  <si>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</si>
  <si>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</si>
  <si>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</si>
  <si>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</si>
  <si>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</si>
  <si>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</si>
  <si>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</si>
  <si>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</si>
  <si>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</si>
  <si>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</si>
  <si>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</si>
  <si>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</si>
  <si>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</si>
  <si>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</si>
  <si>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</si>
  <si>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</si>
  <si>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</si>
  <si>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</si>
  <si>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</si>
  <si>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</si>
  <si>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</si>
  <si>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</si>
  <si>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</si>
  <si>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</si>
  <si>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</si>
  <si>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</si>
  <si>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</si>
  <si>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</si>
  <si>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</si>
  <si>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</si>
  <si>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</si>
  <si>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</si>
  <si>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</si>
  <si>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</si>
  <si>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</si>
  <si>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</si>
  <si>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</si>
  <si>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</si>
  <si>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</si>
  <si>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</si>
  <si>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</si>
  <si>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</si>
  <si>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</si>
  <si>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</si>
  <si>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</si>
  <si>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</si>
  <si>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</si>
  <si>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</si>
  <si>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</si>
  <si>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</si>
  <si>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</si>
  <si>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</si>
  <si>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</si>
  <si>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</si>
  <si>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</si>
  <si>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</si>
  <si>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</si>
  <si>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</si>
  <si>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</si>
  <si>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</si>
  <si>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</si>
  <si>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</si>
  <si>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</si>
  <si>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</si>
  <si>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</si>
  <si>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</si>
  <si>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</si>
  <si>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</si>
  <si>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</si>
  <si>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</si>
  <si>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</si>
  <si>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</si>
  <si>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</si>
  <si>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</si>
  <si>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</si>
  <si>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Juárez, Chihuahua</t>
  </si>
  <si>
    <t>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</si>
</sst>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60"/>
  <sheetViews>
    <sheetView showGridLines="0" tabSelected="1" topLeftCell="A64" zoomScale="90" zoomScaleNormal="90" workbookViewId="0">
      <selection activeCell="C130" sqref="C130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5.140625" style="1" bestFit="1" customWidth="1"/>
    <col min="4" max="4" width="14.28515625" style="1" bestFit="1" customWidth="1"/>
    <col min="5" max="8" width="15.1406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2" t="s">
        <v>88</v>
      </c>
      <c r="C2" s="43"/>
      <c r="D2" s="43"/>
      <c r="E2" s="43"/>
      <c r="F2" s="43"/>
      <c r="G2" s="43"/>
      <c r="H2" s="44"/>
    </row>
    <row r="3" spans="2:9" x14ac:dyDescent="0.2">
      <c r="B3" s="45" t="s">
        <v>1</v>
      </c>
      <c r="C3" s="46"/>
      <c r="D3" s="46"/>
      <c r="E3" s="46"/>
      <c r="F3" s="46"/>
      <c r="G3" s="46"/>
      <c r="H3" s="47"/>
    </row>
    <row r="4" spans="2:9" x14ac:dyDescent="0.2">
      <c r="B4" s="45" t="s">
        <v>2</v>
      </c>
      <c r="C4" s="46"/>
      <c r="D4" s="46"/>
      <c r="E4" s="46"/>
      <c r="F4" s="46"/>
      <c r="G4" s="46"/>
      <c r="H4" s="47"/>
    </row>
    <row r="5" spans="2:9" x14ac:dyDescent="0.2">
      <c r="B5" s="48" t="s">
        <v>89</v>
      </c>
      <c r="C5" s="49"/>
      <c r="D5" s="49"/>
      <c r="E5" s="49"/>
      <c r="F5" s="49"/>
      <c r="G5" s="49"/>
      <c r="H5" s="50"/>
    </row>
    <row r="6" spans="2:9" ht="15.75" customHeight="1" thickBot="1" x14ac:dyDescent="0.25">
      <c r="B6" s="51" t="s">
        <v>3</v>
      </c>
      <c r="C6" s="52"/>
      <c r="D6" s="52"/>
      <c r="E6" s="52"/>
      <c r="F6" s="52"/>
      <c r="G6" s="52"/>
      <c r="H6" s="53"/>
    </row>
    <row r="7" spans="2:9" ht="24.75" customHeight="1" thickBot="1" x14ac:dyDescent="0.25">
      <c r="B7" s="35" t="s">
        <v>4</v>
      </c>
      <c r="C7" s="37" t="s">
        <v>5</v>
      </c>
      <c r="D7" s="38"/>
      <c r="E7" s="38"/>
      <c r="F7" s="38"/>
      <c r="G7" s="39"/>
      <c r="H7" s="40" t="s">
        <v>6</v>
      </c>
    </row>
    <row r="8" spans="2:9" ht="24.75" thickBot="1" x14ac:dyDescent="0.25">
      <c r="B8" s="36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1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4534084055.6700001</v>
      </c>
      <c r="D10" s="8">
        <f>SUM(D12,D20,D30,D40,D50,D60,D64,D73,D77)</f>
        <v>337489796.01000005</v>
      </c>
      <c r="E10" s="28">
        <f t="shared" ref="E10:H10" si="0">SUM(E12,E20,E30,E40,E50,E60,E64,E73,E77)</f>
        <v>4871573851.6800003</v>
      </c>
      <c r="F10" s="8">
        <f t="shared" si="0"/>
        <v>4525621415.4299994</v>
      </c>
      <c r="G10" s="8">
        <f t="shared" si="0"/>
        <v>4525621415.4299994</v>
      </c>
      <c r="H10" s="28">
        <f t="shared" si="0"/>
        <v>345952436.24999982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2094219099.99</v>
      </c>
      <c r="D12" s="7">
        <f>SUM(D13:D19)</f>
        <v>-48818072.920000002</v>
      </c>
      <c r="E12" s="29">
        <f t="shared" ref="E12:H12" si="1">SUM(E13:E19)</f>
        <v>2045401027.0699999</v>
      </c>
      <c r="F12" s="7">
        <f t="shared" si="1"/>
        <v>1620450796.96</v>
      </c>
      <c r="G12" s="7">
        <f t="shared" si="1"/>
        <v>1620450796.96</v>
      </c>
      <c r="H12" s="29">
        <f t="shared" si="1"/>
        <v>424950230.10999984</v>
      </c>
    </row>
    <row r="13" spans="2:9" ht="24" x14ac:dyDescent="0.2">
      <c r="B13" s="10" t="s">
        <v>14</v>
      </c>
      <c r="C13" s="25">
        <v>1293635346.8599999</v>
      </c>
      <c r="D13" s="25">
        <v>-80000000</v>
      </c>
      <c r="E13" s="30">
        <f>SUM(C13:D13)</f>
        <v>1213635346.8599999</v>
      </c>
      <c r="F13" s="26">
        <v>882492685.32000005</v>
      </c>
      <c r="G13" s="26">
        <v>882492685.32000005</v>
      </c>
      <c r="H13" s="34">
        <f>SUM(E13-F13)</f>
        <v>331142661.53999984</v>
      </c>
    </row>
    <row r="14" spans="2:9" ht="22.9" customHeight="1" x14ac:dyDescent="0.2">
      <c r="B14" s="10" t="s">
        <v>15</v>
      </c>
      <c r="C14" s="25">
        <v>99617362.930000007</v>
      </c>
      <c r="D14" s="25">
        <v>0</v>
      </c>
      <c r="E14" s="30">
        <f t="shared" ref="E14:E79" si="2">SUM(C14:D14)</f>
        <v>99617362.930000007</v>
      </c>
      <c r="F14" s="26">
        <v>88181623.140000001</v>
      </c>
      <c r="G14" s="26">
        <v>88181623.140000001</v>
      </c>
      <c r="H14" s="34">
        <f t="shared" ref="H14:H79" si="3">SUM(E14-F14)</f>
        <v>11435739.790000007</v>
      </c>
    </row>
    <row r="15" spans="2:9" x14ac:dyDescent="0.2">
      <c r="B15" s="10" t="s">
        <v>16</v>
      </c>
      <c r="C15" s="25">
        <v>83184001.120000005</v>
      </c>
      <c r="D15" s="25">
        <v>0</v>
      </c>
      <c r="E15" s="30">
        <f t="shared" si="2"/>
        <v>83184001.120000005</v>
      </c>
      <c r="F15" s="26">
        <v>41425930.259999998</v>
      </c>
      <c r="G15" s="26">
        <v>41425930.259999998</v>
      </c>
      <c r="H15" s="34">
        <f t="shared" si="3"/>
        <v>41758070.860000007</v>
      </c>
    </row>
    <row r="16" spans="2:9" x14ac:dyDescent="0.2">
      <c r="B16" s="10" t="s">
        <v>17</v>
      </c>
      <c r="C16" s="25">
        <v>170567553.69</v>
      </c>
      <c r="D16" s="25">
        <v>31181927.079999998</v>
      </c>
      <c r="E16" s="30">
        <f t="shared" si="2"/>
        <v>201749480.76999998</v>
      </c>
      <c r="F16" s="26">
        <v>195517233.81</v>
      </c>
      <c r="G16" s="26">
        <v>195517233.81</v>
      </c>
      <c r="H16" s="34">
        <f t="shared" si="3"/>
        <v>6232246.9599999785</v>
      </c>
    </row>
    <row r="17" spans="2:8" x14ac:dyDescent="0.2">
      <c r="B17" s="10" t="s">
        <v>18</v>
      </c>
      <c r="C17" s="25">
        <v>324354454.92000002</v>
      </c>
      <c r="D17" s="25">
        <v>0</v>
      </c>
      <c r="E17" s="30">
        <f t="shared" si="2"/>
        <v>324354454.92000002</v>
      </c>
      <c r="F17" s="26">
        <v>361277421.75999999</v>
      </c>
      <c r="G17" s="26">
        <v>361277421.75999999</v>
      </c>
      <c r="H17" s="34">
        <f t="shared" si="3"/>
        <v>-36922966.839999974</v>
      </c>
    </row>
    <row r="18" spans="2:8" x14ac:dyDescent="0.2">
      <c r="B18" s="10" t="s">
        <v>19</v>
      </c>
      <c r="C18" s="25">
        <v>83684380.469999999</v>
      </c>
      <c r="D18" s="25">
        <v>0</v>
      </c>
      <c r="E18" s="30">
        <f t="shared" si="2"/>
        <v>83684380.469999999</v>
      </c>
      <c r="F18" s="26">
        <v>0</v>
      </c>
      <c r="G18" s="26">
        <v>0</v>
      </c>
      <c r="H18" s="34">
        <f t="shared" si="3"/>
        <v>83684380.469999999</v>
      </c>
    </row>
    <row r="19" spans="2:8" x14ac:dyDescent="0.2">
      <c r="B19" s="10" t="s">
        <v>20</v>
      </c>
      <c r="C19" s="25">
        <v>39176000</v>
      </c>
      <c r="D19" s="25">
        <v>0</v>
      </c>
      <c r="E19" s="30">
        <f t="shared" si="2"/>
        <v>39176000</v>
      </c>
      <c r="F19" s="26">
        <v>51555902.670000002</v>
      </c>
      <c r="G19" s="26">
        <v>51555902.670000002</v>
      </c>
      <c r="H19" s="34">
        <f t="shared" si="3"/>
        <v>-12379902.670000002</v>
      </c>
    </row>
    <row r="20" spans="2:8" s="9" customFormat="1" ht="24" x14ac:dyDescent="0.2">
      <c r="B20" s="12" t="s">
        <v>21</v>
      </c>
      <c r="C20" s="7">
        <f>SUM(C21:C29)</f>
        <v>204109504.68000004</v>
      </c>
      <c r="D20" s="7">
        <f t="shared" ref="D20:H20" si="4">SUM(D21:D29)</f>
        <v>182210000</v>
      </c>
      <c r="E20" s="29">
        <f t="shared" si="4"/>
        <v>386319504.67999995</v>
      </c>
      <c r="F20" s="7">
        <f t="shared" si="4"/>
        <v>478428992.41999996</v>
      </c>
      <c r="G20" s="7">
        <f t="shared" si="4"/>
        <v>478428992.41999996</v>
      </c>
      <c r="H20" s="29">
        <f t="shared" si="4"/>
        <v>-92109487.74000001</v>
      </c>
    </row>
    <row r="21" spans="2:8" ht="24" x14ac:dyDescent="0.2">
      <c r="B21" s="10" t="s">
        <v>22</v>
      </c>
      <c r="C21" s="25">
        <v>10217887.380000001</v>
      </c>
      <c r="D21" s="25">
        <v>0</v>
      </c>
      <c r="E21" s="30">
        <f t="shared" si="2"/>
        <v>10217887.380000001</v>
      </c>
      <c r="F21" s="26">
        <v>7059088.4199999999</v>
      </c>
      <c r="G21" s="26">
        <v>7059088.4199999999</v>
      </c>
      <c r="H21" s="34">
        <f t="shared" si="3"/>
        <v>3158798.9600000009</v>
      </c>
    </row>
    <row r="22" spans="2:8" x14ac:dyDescent="0.2">
      <c r="B22" s="10" t="s">
        <v>23</v>
      </c>
      <c r="C22" s="25">
        <v>5370267.7000000002</v>
      </c>
      <c r="D22" s="25">
        <v>0</v>
      </c>
      <c r="E22" s="30">
        <f t="shared" si="2"/>
        <v>5370267.7000000002</v>
      </c>
      <c r="F22" s="26">
        <v>8504149.4800000004</v>
      </c>
      <c r="G22" s="26">
        <v>8504149.4800000004</v>
      </c>
      <c r="H22" s="34">
        <f t="shared" si="3"/>
        <v>-3133881.7800000003</v>
      </c>
    </row>
    <row r="23" spans="2:8" ht="24" x14ac:dyDescent="0.2">
      <c r="B23" s="10" t="s">
        <v>24</v>
      </c>
      <c r="C23" s="25">
        <v>5940178.2599999998</v>
      </c>
      <c r="D23" s="25">
        <v>0</v>
      </c>
      <c r="E23" s="30">
        <f t="shared" si="2"/>
        <v>5940178.2599999998</v>
      </c>
      <c r="F23" s="26">
        <v>3482391.12</v>
      </c>
      <c r="G23" s="26">
        <v>3482391.12</v>
      </c>
      <c r="H23" s="34">
        <f t="shared" si="3"/>
        <v>2457787.1399999997</v>
      </c>
    </row>
    <row r="24" spans="2:8" ht="24" x14ac:dyDescent="0.2">
      <c r="B24" s="10" t="s">
        <v>25</v>
      </c>
      <c r="C24" s="25">
        <v>6189663.9199999999</v>
      </c>
      <c r="D24" s="25">
        <v>110000000</v>
      </c>
      <c r="E24" s="30">
        <f t="shared" si="2"/>
        <v>116189663.92</v>
      </c>
      <c r="F24" s="26">
        <v>114597048.95</v>
      </c>
      <c r="G24" s="26">
        <v>114597048.95</v>
      </c>
      <c r="H24" s="34">
        <f t="shared" si="3"/>
        <v>1592614.9699999988</v>
      </c>
    </row>
    <row r="25" spans="2:8" ht="23.45" customHeight="1" x14ac:dyDescent="0.2">
      <c r="B25" s="10" t="s">
        <v>26</v>
      </c>
      <c r="C25" s="25">
        <v>3506895.15</v>
      </c>
      <c r="D25" s="25">
        <v>0</v>
      </c>
      <c r="E25" s="30">
        <f t="shared" si="2"/>
        <v>3506895.15</v>
      </c>
      <c r="F25" s="26">
        <v>11085681</v>
      </c>
      <c r="G25" s="26">
        <v>11085681</v>
      </c>
      <c r="H25" s="34">
        <f t="shared" si="3"/>
        <v>-7578785.8499999996</v>
      </c>
    </row>
    <row r="26" spans="2:8" x14ac:dyDescent="0.2">
      <c r="B26" s="10" t="s">
        <v>27</v>
      </c>
      <c r="C26" s="25">
        <v>110829625.42</v>
      </c>
      <c r="D26" s="25">
        <v>0</v>
      </c>
      <c r="E26" s="30">
        <f t="shared" si="2"/>
        <v>110829625.42</v>
      </c>
      <c r="F26" s="26">
        <v>81096089.920000002</v>
      </c>
      <c r="G26" s="26">
        <v>81096089.920000002</v>
      </c>
      <c r="H26" s="34">
        <f t="shared" si="3"/>
        <v>29733535.5</v>
      </c>
    </row>
    <row r="27" spans="2:8" ht="24" x14ac:dyDescent="0.2">
      <c r="B27" s="10" t="s">
        <v>28</v>
      </c>
      <c r="C27" s="25">
        <v>16411740.210000001</v>
      </c>
      <c r="D27" s="25">
        <v>0</v>
      </c>
      <c r="E27" s="30">
        <f t="shared" si="2"/>
        <v>16411740.210000001</v>
      </c>
      <c r="F27" s="26">
        <v>22536613.940000005</v>
      </c>
      <c r="G27" s="26">
        <v>22536613.940000005</v>
      </c>
      <c r="H27" s="34">
        <f t="shared" si="3"/>
        <v>-6124873.7300000042</v>
      </c>
    </row>
    <row r="28" spans="2:8" ht="12" customHeight="1" x14ac:dyDescent="0.2">
      <c r="B28" s="10" t="s">
        <v>29</v>
      </c>
      <c r="C28" s="25">
        <v>816325.6799999997</v>
      </c>
      <c r="D28" s="25">
        <v>0</v>
      </c>
      <c r="E28" s="30">
        <f t="shared" si="2"/>
        <v>816325.6799999997</v>
      </c>
      <c r="F28" s="26">
        <v>0</v>
      </c>
      <c r="G28" s="26">
        <v>0</v>
      </c>
      <c r="H28" s="34">
        <f t="shared" si="3"/>
        <v>816325.6799999997</v>
      </c>
    </row>
    <row r="29" spans="2:8" ht="25.9" customHeight="1" x14ac:dyDescent="0.2">
      <c r="B29" s="10" t="s">
        <v>30</v>
      </c>
      <c r="C29" s="25">
        <v>44826920.960000001</v>
      </c>
      <c r="D29" s="25">
        <v>72210000</v>
      </c>
      <c r="E29" s="30">
        <f t="shared" si="2"/>
        <v>117036920.96000001</v>
      </c>
      <c r="F29" s="26">
        <v>230067929.59</v>
      </c>
      <c r="G29" s="26">
        <v>230067929.59</v>
      </c>
      <c r="H29" s="34">
        <f t="shared" si="3"/>
        <v>-113031008.63</v>
      </c>
    </row>
    <row r="30" spans="2:8" s="9" customFormat="1" ht="24" x14ac:dyDescent="0.2">
      <c r="B30" s="12" t="s">
        <v>31</v>
      </c>
      <c r="C30" s="7">
        <f>SUM(C31:C39)</f>
        <v>836903376.94999993</v>
      </c>
      <c r="D30" s="7">
        <f t="shared" ref="D30:H30" si="5">SUM(D31:D39)</f>
        <v>-10038816</v>
      </c>
      <c r="E30" s="29">
        <f t="shared" si="5"/>
        <v>826864560.94999993</v>
      </c>
      <c r="F30" s="7">
        <f t="shared" si="5"/>
        <v>913783186.40999997</v>
      </c>
      <c r="G30" s="7">
        <f t="shared" si="5"/>
        <v>913783186.40999997</v>
      </c>
      <c r="H30" s="29">
        <f t="shared" si="5"/>
        <v>-86918625.460000098</v>
      </c>
    </row>
    <row r="31" spans="2:8" x14ac:dyDescent="0.2">
      <c r="B31" s="10" t="s">
        <v>32</v>
      </c>
      <c r="C31" s="25">
        <v>274474899.31999999</v>
      </c>
      <c r="D31" s="25">
        <v>0</v>
      </c>
      <c r="E31" s="30">
        <f t="shared" si="2"/>
        <v>274474899.31999999</v>
      </c>
      <c r="F31" s="26">
        <v>261816787.31</v>
      </c>
      <c r="G31" s="26">
        <v>261816787.31</v>
      </c>
      <c r="H31" s="34">
        <f t="shared" si="3"/>
        <v>12658112.00999999</v>
      </c>
    </row>
    <row r="32" spans="2:8" x14ac:dyDescent="0.2">
      <c r="B32" s="10" t="s">
        <v>33</v>
      </c>
      <c r="C32" s="25">
        <v>9451784.099999994</v>
      </c>
      <c r="D32" s="25">
        <v>0</v>
      </c>
      <c r="E32" s="30">
        <f t="shared" si="2"/>
        <v>9451784.099999994</v>
      </c>
      <c r="F32" s="26">
        <v>12661418.800000012</v>
      </c>
      <c r="G32" s="26">
        <v>12661418.800000012</v>
      </c>
      <c r="H32" s="34">
        <f t="shared" si="3"/>
        <v>-3209634.7000000179</v>
      </c>
    </row>
    <row r="33" spans="2:8" ht="24" x14ac:dyDescent="0.2">
      <c r="B33" s="10" t="s">
        <v>34</v>
      </c>
      <c r="C33" s="25">
        <v>24670828.66</v>
      </c>
      <c r="D33" s="25">
        <v>-600000</v>
      </c>
      <c r="E33" s="30">
        <f t="shared" si="2"/>
        <v>24070828.66</v>
      </c>
      <c r="F33" s="26">
        <v>13346890.879999999</v>
      </c>
      <c r="G33" s="26">
        <v>13346890.879999999</v>
      </c>
      <c r="H33" s="34">
        <f t="shared" si="3"/>
        <v>10723937.780000001</v>
      </c>
    </row>
    <row r="34" spans="2:8" ht="24" x14ac:dyDescent="0.2">
      <c r="B34" s="10" t="s">
        <v>35</v>
      </c>
      <c r="C34" s="25">
        <v>48014319.049999997</v>
      </c>
      <c r="D34" s="25">
        <v>0</v>
      </c>
      <c r="E34" s="30">
        <f t="shared" si="2"/>
        <v>48014319.049999997</v>
      </c>
      <c r="F34" s="26">
        <v>77590223.5</v>
      </c>
      <c r="G34" s="26">
        <v>77590223.5</v>
      </c>
      <c r="H34" s="34">
        <f t="shared" si="3"/>
        <v>-29575904.450000003</v>
      </c>
    </row>
    <row r="35" spans="2:8" ht="24" x14ac:dyDescent="0.2">
      <c r="B35" s="10" t="s">
        <v>36</v>
      </c>
      <c r="C35" s="25">
        <v>339486570.02999997</v>
      </c>
      <c r="D35" s="25">
        <v>0</v>
      </c>
      <c r="E35" s="30">
        <f t="shared" si="2"/>
        <v>339486570.02999997</v>
      </c>
      <c r="F35" s="26">
        <v>429262352.97000003</v>
      </c>
      <c r="G35" s="26">
        <v>429262352.97000003</v>
      </c>
      <c r="H35" s="34">
        <f t="shared" si="3"/>
        <v>-89775782.940000057</v>
      </c>
    </row>
    <row r="36" spans="2:8" ht="24" x14ac:dyDescent="0.2">
      <c r="B36" s="10" t="s">
        <v>37</v>
      </c>
      <c r="C36" s="25">
        <v>104563708.84</v>
      </c>
      <c r="D36" s="25">
        <v>0</v>
      </c>
      <c r="E36" s="30">
        <f t="shared" si="2"/>
        <v>104563708.84</v>
      </c>
      <c r="F36" s="26">
        <v>102372226.90000001</v>
      </c>
      <c r="G36" s="26">
        <v>102372226.90000001</v>
      </c>
      <c r="H36" s="34">
        <f t="shared" si="3"/>
        <v>2191481.9399999976</v>
      </c>
    </row>
    <row r="37" spans="2:8" x14ac:dyDescent="0.2">
      <c r="B37" s="10" t="s">
        <v>38</v>
      </c>
      <c r="C37" s="25">
        <v>6543607.1600000001</v>
      </c>
      <c r="D37" s="25">
        <v>0</v>
      </c>
      <c r="E37" s="30">
        <f t="shared" si="2"/>
        <v>6543607.1600000001</v>
      </c>
      <c r="F37" s="26">
        <v>2115582.42</v>
      </c>
      <c r="G37" s="26">
        <v>2115582.42</v>
      </c>
      <c r="H37" s="34">
        <f t="shared" si="3"/>
        <v>4428024.74</v>
      </c>
    </row>
    <row r="38" spans="2:8" x14ac:dyDescent="0.2">
      <c r="B38" s="10" t="s">
        <v>39</v>
      </c>
      <c r="C38" s="25">
        <v>29672258.27</v>
      </c>
      <c r="D38" s="25">
        <v>-9438816</v>
      </c>
      <c r="E38" s="30">
        <f t="shared" si="2"/>
        <v>20233442.27</v>
      </c>
      <c r="F38" s="26">
        <v>14617703.630000001</v>
      </c>
      <c r="G38" s="26">
        <v>14617703.630000001</v>
      </c>
      <c r="H38" s="34">
        <f t="shared" si="3"/>
        <v>5615738.6399999987</v>
      </c>
    </row>
    <row r="39" spans="2:8" x14ac:dyDescent="0.2">
      <c r="B39" s="10" t="s">
        <v>40</v>
      </c>
      <c r="C39" s="25">
        <v>25401.52</v>
      </c>
      <c r="D39" s="25">
        <v>0</v>
      </c>
      <c r="E39" s="30">
        <f t="shared" si="2"/>
        <v>25401.52</v>
      </c>
      <c r="F39" s="26">
        <v>0</v>
      </c>
      <c r="G39" s="26">
        <v>0</v>
      </c>
      <c r="H39" s="34">
        <f t="shared" si="3"/>
        <v>25401.52</v>
      </c>
    </row>
    <row r="40" spans="2:8" s="9" customFormat="1" ht="25.5" customHeight="1" x14ac:dyDescent="0.2">
      <c r="B40" s="12" t="s">
        <v>41</v>
      </c>
      <c r="C40" s="7">
        <f>SUM(C41:C49)</f>
        <v>936487457.67000008</v>
      </c>
      <c r="D40" s="7">
        <f t="shared" ref="D40:H40" si="6">SUM(D41:D49)</f>
        <v>-71927806.469999999</v>
      </c>
      <c r="E40" s="29">
        <f t="shared" si="6"/>
        <v>864559651.20000005</v>
      </c>
      <c r="F40" s="7">
        <f t="shared" si="6"/>
        <v>865456127.20000005</v>
      </c>
      <c r="G40" s="7">
        <f t="shared" si="6"/>
        <v>865456127.20000005</v>
      </c>
      <c r="H40" s="29">
        <f t="shared" si="6"/>
        <v>-896475.9999999553</v>
      </c>
    </row>
    <row r="41" spans="2:8" ht="24" x14ac:dyDescent="0.2">
      <c r="B41" s="10" t="s">
        <v>42</v>
      </c>
      <c r="C41" s="25">
        <v>206172827</v>
      </c>
      <c r="D41" s="25">
        <v>0</v>
      </c>
      <c r="E41" s="30">
        <f t="shared" si="2"/>
        <v>206172827</v>
      </c>
      <c r="F41" s="26">
        <v>201021631.11000001</v>
      </c>
      <c r="G41" s="26">
        <v>201021631.11000001</v>
      </c>
      <c r="H41" s="34">
        <f t="shared" si="3"/>
        <v>5151195.8899999857</v>
      </c>
    </row>
    <row r="42" spans="2:8" x14ac:dyDescent="0.2">
      <c r="B42" s="10" t="s">
        <v>43</v>
      </c>
      <c r="C42" s="25">
        <v>49548461</v>
      </c>
      <c r="D42" s="25">
        <v>17343304.609999999</v>
      </c>
      <c r="E42" s="30">
        <f t="shared" si="2"/>
        <v>66891765.609999999</v>
      </c>
      <c r="F42" s="26">
        <v>72333454.510000005</v>
      </c>
      <c r="G42" s="26">
        <v>72333454.510000005</v>
      </c>
      <c r="H42" s="34">
        <f t="shared" si="3"/>
        <v>-5441688.900000006</v>
      </c>
    </row>
    <row r="43" spans="2:8" x14ac:dyDescent="0.2">
      <c r="B43" s="10" t="s">
        <v>44</v>
      </c>
      <c r="C43" s="25">
        <v>12046700</v>
      </c>
      <c r="D43" s="25">
        <v>0</v>
      </c>
      <c r="E43" s="30">
        <f t="shared" si="2"/>
        <v>12046700</v>
      </c>
      <c r="F43" s="26">
        <v>0</v>
      </c>
      <c r="G43" s="26">
        <v>0</v>
      </c>
      <c r="H43" s="34">
        <f t="shared" si="3"/>
        <v>12046700</v>
      </c>
    </row>
    <row r="44" spans="2:8" x14ac:dyDescent="0.2">
      <c r="B44" s="10" t="s">
        <v>45</v>
      </c>
      <c r="C44" s="25">
        <v>112375389.34</v>
      </c>
      <c r="D44" s="25">
        <v>10728888.92</v>
      </c>
      <c r="E44" s="30">
        <f t="shared" si="2"/>
        <v>123104278.26000001</v>
      </c>
      <c r="F44" s="26">
        <v>121475664.38</v>
      </c>
      <c r="G44" s="26">
        <v>121475664.38</v>
      </c>
      <c r="H44" s="34">
        <f t="shared" si="3"/>
        <v>1628613.8800000101</v>
      </c>
    </row>
    <row r="45" spans="2:8" x14ac:dyDescent="0.2">
      <c r="B45" s="10" t="s">
        <v>46</v>
      </c>
      <c r="C45" s="25">
        <v>556344080.33000004</v>
      </c>
      <c r="D45" s="25">
        <v>-100000000</v>
      </c>
      <c r="E45" s="30">
        <f t="shared" si="2"/>
        <v>456344080.33000004</v>
      </c>
      <c r="F45" s="26">
        <v>470625377.19999999</v>
      </c>
      <c r="G45" s="26">
        <v>470625377.19999999</v>
      </c>
      <c r="H45" s="34">
        <f t="shared" si="3"/>
        <v>-14281296.869999945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95035222.780000001</v>
      </c>
      <c r="D50" s="7">
        <f t="shared" ref="D50:H50" si="7">SUM(D51:D59)</f>
        <v>22818000</v>
      </c>
      <c r="E50" s="29">
        <f t="shared" si="7"/>
        <v>117853222.78</v>
      </c>
      <c r="F50" s="7">
        <f t="shared" si="7"/>
        <v>100748057.94999999</v>
      </c>
      <c r="G50" s="7">
        <f t="shared" si="7"/>
        <v>100748057.94999999</v>
      </c>
      <c r="H50" s="29">
        <f t="shared" si="7"/>
        <v>17105164.829999998</v>
      </c>
    </row>
    <row r="51" spans="2:8" x14ac:dyDescent="0.2">
      <c r="B51" s="10" t="s">
        <v>52</v>
      </c>
      <c r="C51" s="25">
        <v>11378549.02</v>
      </c>
      <c r="D51" s="25">
        <v>0</v>
      </c>
      <c r="E51" s="30">
        <f t="shared" si="2"/>
        <v>11378549.02</v>
      </c>
      <c r="F51" s="26">
        <v>920007.61000000034</v>
      </c>
      <c r="G51" s="26">
        <v>920007.61000000034</v>
      </c>
      <c r="H51" s="34">
        <f t="shared" si="3"/>
        <v>10458541.41</v>
      </c>
    </row>
    <row r="52" spans="2:8" x14ac:dyDescent="0.2">
      <c r="B52" s="10" t="s">
        <v>53</v>
      </c>
      <c r="C52" s="25">
        <v>902510.76</v>
      </c>
      <c r="D52" s="25">
        <v>13000000</v>
      </c>
      <c r="E52" s="30">
        <f t="shared" si="2"/>
        <v>13902510.76</v>
      </c>
      <c r="F52" s="26">
        <v>13301484.639999999</v>
      </c>
      <c r="G52" s="26">
        <v>13301484.639999999</v>
      </c>
      <c r="H52" s="34">
        <f t="shared" si="3"/>
        <v>601026.12000000104</v>
      </c>
    </row>
    <row r="53" spans="2:8" ht="24" x14ac:dyDescent="0.2">
      <c r="B53" s="10" t="s">
        <v>54</v>
      </c>
      <c r="C53" s="25">
        <v>17000000</v>
      </c>
      <c r="D53" s="25">
        <v>0</v>
      </c>
      <c r="E53" s="30">
        <f t="shared" si="2"/>
        <v>17000000</v>
      </c>
      <c r="F53" s="26">
        <v>2177779.7799999998</v>
      </c>
      <c r="G53" s="26">
        <v>2177779.7799999998</v>
      </c>
      <c r="H53" s="34">
        <f t="shared" si="3"/>
        <v>14822220.220000001</v>
      </c>
    </row>
    <row r="54" spans="2:8" x14ac:dyDescent="0.2">
      <c r="B54" s="10" t="s">
        <v>55</v>
      </c>
      <c r="C54" s="25">
        <v>28476879</v>
      </c>
      <c r="D54" s="25">
        <v>11818000</v>
      </c>
      <c r="E54" s="30">
        <f t="shared" si="2"/>
        <v>40294879</v>
      </c>
      <c r="F54" s="26">
        <v>51274766.219999999</v>
      </c>
      <c r="G54" s="26">
        <v>51274766.219999999</v>
      </c>
      <c r="H54" s="34">
        <f t="shared" si="3"/>
        <v>-10979887.219999999</v>
      </c>
    </row>
    <row r="55" spans="2:8" x14ac:dyDescent="0.2">
      <c r="B55" s="10" t="s">
        <v>56</v>
      </c>
      <c r="C55" s="25">
        <v>34425</v>
      </c>
      <c r="D55" s="25">
        <v>0</v>
      </c>
      <c r="E55" s="30">
        <f t="shared" si="2"/>
        <v>34425</v>
      </c>
      <c r="F55" s="26">
        <v>997650</v>
      </c>
      <c r="G55" s="26">
        <v>997650</v>
      </c>
      <c r="H55" s="34">
        <f t="shared" si="3"/>
        <v>-963225</v>
      </c>
    </row>
    <row r="56" spans="2:8" x14ac:dyDescent="0.2">
      <c r="B56" s="10" t="s">
        <v>57</v>
      </c>
      <c r="C56" s="25">
        <v>12242859</v>
      </c>
      <c r="D56" s="25">
        <v>-2000000</v>
      </c>
      <c r="E56" s="30">
        <f t="shared" si="2"/>
        <v>10242859</v>
      </c>
      <c r="F56" s="26">
        <v>7076369.7400000002</v>
      </c>
      <c r="G56" s="26">
        <v>7076369.7400000002</v>
      </c>
      <c r="H56" s="34">
        <f t="shared" si="3"/>
        <v>3166489.26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25000000</v>
      </c>
      <c r="D58" s="25">
        <v>0</v>
      </c>
      <c r="E58" s="30">
        <f t="shared" si="2"/>
        <v>25000000</v>
      </c>
      <c r="F58" s="26">
        <v>24999999.960000001</v>
      </c>
      <c r="G58" s="26">
        <v>24999999.960000001</v>
      </c>
      <c r="H58" s="34">
        <f t="shared" si="3"/>
        <v>3.9999999105930328E-2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347779863.60000002</v>
      </c>
      <c r="D60" s="7">
        <f t="shared" ref="D60:H60" si="8">SUM(D61:D63)</f>
        <v>263246491.40000004</v>
      </c>
      <c r="E60" s="29">
        <f t="shared" si="8"/>
        <v>611026355</v>
      </c>
      <c r="F60" s="7">
        <f t="shared" si="8"/>
        <v>542066485.31999993</v>
      </c>
      <c r="G60" s="7">
        <f t="shared" si="8"/>
        <v>542066485.31999993</v>
      </c>
      <c r="H60" s="29">
        <f t="shared" si="8"/>
        <v>68959869.680000067</v>
      </c>
    </row>
    <row r="61" spans="2:8" x14ac:dyDescent="0.2">
      <c r="B61" s="10" t="s">
        <v>62</v>
      </c>
      <c r="C61" s="25">
        <v>347779863.60000002</v>
      </c>
      <c r="D61" s="25">
        <v>263246491.40000004</v>
      </c>
      <c r="E61" s="30">
        <f t="shared" si="2"/>
        <v>611026355</v>
      </c>
      <c r="F61" s="26">
        <v>542066485.31999993</v>
      </c>
      <c r="G61" s="26">
        <v>542066485.31999993</v>
      </c>
      <c r="H61" s="34">
        <f t="shared" si="3"/>
        <v>68959869.680000067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2723175</v>
      </c>
      <c r="D64" s="7">
        <f t="shared" ref="D64:H64" si="9">SUM(D65:D72)</f>
        <v>0</v>
      </c>
      <c r="E64" s="29">
        <f t="shared" si="9"/>
        <v>2723175</v>
      </c>
      <c r="F64" s="7">
        <f t="shared" si="9"/>
        <v>40600.01</v>
      </c>
      <c r="G64" s="7">
        <f t="shared" si="9"/>
        <v>40600.01</v>
      </c>
      <c r="H64" s="29">
        <f t="shared" si="9"/>
        <v>2682574.9900000002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2723175</v>
      </c>
      <c r="D72" s="25">
        <v>0</v>
      </c>
      <c r="E72" s="30">
        <f t="shared" si="2"/>
        <v>2723175</v>
      </c>
      <c r="F72" s="26">
        <v>40600.01</v>
      </c>
      <c r="G72" s="26">
        <v>40600.01</v>
      </c>
      <c r="H72" s="34">
        <f t="shared" si="3"/>
        <v>2682574.9900000002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16826355</v>
      </c>
      <c r="D77" s="7">
        <f t="shared" ref="D77:H77" si="11">SUM(D78:D84)</f>
        <v>0</v>
      </c>
      <c r="E77" s="29">
        <f t="shared" si="11"/>
        <v>16826355</v>
      </c>
      <c r="F77" s="7">
        <f t="shared" si="11"/>
        <v>4647169.16</v>
      </c>
      <c r="G77" s="7">
        <f t="shared" si="11"/>
        <v>4647169.16</v>
      </c>
      <c r="H77" s="29">
        <f t="shared" si="11"/>
        <v>12179185.84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16826355</v>
      </c>
      <c r="D79" s="25">
        <v>0</v>
      </c>
      <c r="E79" s="30">
        <f t="shared" si="2"/>
        <v>16826355</v>
      </c>
      <c r="F79" s="26">
        <v>4647169.16</v>
      </c>
      <c r="G79" s="25">
        <v>4647169.16</v>
      </c>
      <c r="H79" s="34">
        <f t="shared" si="3"/>
        <v>12179185.84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910612019.54999995</v>
      </c>
      <c r="D85" s="17">
        <f t="shared" ref="D85:H85" si="14">SUM(D86,D94,D104,D114,D124,D134,D138,D147,D151)</f>
        <v>44145337.389999993</v>
      </c>
      <c r="E85" s="31">
        <f t="shared" si="14"/>
        <v>954757356.94000006</v>
      </c>
      <c r="F85" s="17">
        <f t="shared" si="14"/>
        <v>1217994454.76</v>
      </c>
      <c r="G85" s="17">
        <f t="shared" si="14"/>
        <v>1217994454.76</v>
      </c>
      <c r="H85" s="31">
        <f t="shared" si="14"/>
        <v>-263237097.81999993</v>
      </c>
      <c r="M85" s="18"/>
    </row>
    <row r="86" spans="2:13" x14ac:dyDescent="0.2">
      <c r="B86" s="19" t="s">
        <v>13</v>
      </c>
      <c r="C86" s="7">
        <f>SUM(C87:C93)</f>
        <v>8730477</v>
      </c>
      <c r="D86" s="7">
        <f t="shared" ref="D86:H86" si="15">SUM(D87:D93)</f>
        <v>0</v>
      </c>
      <c r="E86" s="29">
        <f t="shared" si="15"/>
        <v>8730477</v>
      </c>
      <c r="F86" s="7">
        <f t="shared" si="15"/>
        <v>414778628.34999996</v>
      </c>
      <c r="G86" s="7">
        <f t="shared" si="15"/>
        <v>414778628.34999996</v>
      </c>
      <c r="H86" s="29">
        <f t="shared" si="15"/>
        <v>-406048151.34999996</v>
      </c>
    </row>
    <row r="87" spans="2:13" ht="24" x14ac:dyDescent="0.2">
      <c r="B87" s="10" t="s">
        <v>14</v>
      </c>
      <c r="C87" s="25">
        <v>8730477</v>
      </c>
      <c r="D87" s="25">
        <v>0</v>
      </c>
      <c r="E87" s="30">
        <f>SUM(C87:D87)</f>
        <v>8730477</v>
      </c>
      <c r="F87" s="26">
        <v>377583546.38</v>
      </c>
      <c r="G87" s="26">
        <v>377583546.38</v>
      </c>
      <c r="H87" s="34">
        <f t="shared" ref="H87:H153" si="16">SUM(E87-F87)</f>
        <v>-368853069.38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12423018.109999999</v>
      </c>
      <c r="G89" s="26">
        <v>12423018.109999999</v>
      </c>
      <c r="H89" s="34">
        <f t="shared" si="16"/>
        <v>-12423018.109999999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19337097.780000001</v>
      </c>
      <c r="G91" s="26">
        <v>19337097.780000001</v>
      </c>
      <c r="H91" s="34">
        <f t="shared" si="16"/>
        <v>-19337097.780000001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5434966.0800000001</v>
      </c>
      <c r="G93" s="26">
        <v>5434966.0800000001</v>
      </c>
      <c r="H93" s="34">
        <f t="shared" si="16"/>
        <v>-5434966.0800000001</v>
      </c>
    </row>
    <row r="94" spans="2:13" ht="24" x14ac:dyDescent="0.2">
      <c r="B94" s="20" t="s">
        <v>21</v>
      </c>
      <c r="C94" s="7">
        <f>SUM(C95:C103)</f>
        <v>69231110</v>
      </c>
      <c r="D94" s="7">
        <f t="shared" ref="D94:H94" si="18">SUM(D95:D103)</f>
        <v>17373408.879999999</v>
      </c>
      <c r="E94" s="29">
        <f t="shared" si="18"/>
        <v>86604518.879999995</v>
      </c>
      <c r="F94" s="7">
        <f t="shared" si="18"/>
        <v>17373408.879999999</v>
      </c>
      <c r="G94" s="7">
        <f t="shared" si="18"/>
        <v>17373408.879999999</v>
      </c>
      <c r="H94" s="29">
        <f t="shared" si="18"/>
        <v>69231110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3031192.48</v>
      </c>
      <c r="E99" s="30">
        <f t="shared" si="17"/>
        <v>3031192.48</v>
      </c>
      <c r="F99" s="26">
        <v>3031192.48</v>
      </c>
      <c r="G99" s="26">
        <v>3031192.48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34065000</v>
      </c>
      <c r="D101" s="25">
        <v>14342216.4</v>
      </c>
      <c r="E101" s="30">
        <f t="shared" si="17"/>
        <v>48407216.399999999</v>
      </c>
      <c r="F101" s="26">
        <v>14342216.4</v>
      </c>
      <c r="G101" s="26">
        <v>14342216.4</v>
      </c>
      <c r="H101" s="34">
        <f t="shared" si="16"/>
        <v>34065000</v>
      </c>
    </row>
    <row r="102" spans="2:18" ht="12.6" customHeight="1" x14ac:dyDescent="0.2">
      <c r="B102" s="10" t="s">
        <v>29</v>
      </c>
      <c r="C102" s="25">
        <v>35166110</v>
      </c>
      <c r="D102" s="25">
        <v>0</v>
      </c>
      <c r="E102" s="30">
        <f t="shared" si="17"/>
        <v>35166110</v>
      </c>
      <c r="F102" s="26">
        <v>0</v>
      </c>
      <c r="G102" s="26">
        <v>0</v>
      </c>
      <c r="H102" s="34">
        <f t="shared" si="16"/>
        <v>35166110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209000000</v>
      </c>
      <c r="D104" s="7">
        <f t="shared" ref="D104:H104" si="19">SUM(D105:D113)</f>
        <v>9430104</v>
      </c>
      <c r="E104" s="29">
        <f t="shared" si="19"/>
        <v>218430104</v>
      </c>
      <c r="F104" s="7">
        <f t="shared" si="19"/>
        <v>209827343.38</v>
      </c>
      <c r="G104" s="7">
        <f t="shared" si="19"/>
        <v>209827343.38</v>
      </c>
      <c r="H104" s="29">
        <f t="shared" si="19"/>
        <v>8602760.6200000104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3499998.4</v>
      </c>
      <c r="G105" s="26">
        <v>3499998.4</v>
      </c>
      <c r="H105" s="34">
        <f t="shared" si="16"/>
        <v>-3499998.4</v>
      </c>
    </row>
    <row r="106" spans="2:18" x14ac:dyDescent="0.2">
      <c r="B106" s="10" t="s">
        <v>33</v>
      </c>
      <c r="C106" s="25">
        <v>209000000</v>
      </c>
      <c r="D106" s="25">
        <v>0</v>
      </c>
      <c r="E106" s="30">
        <f t="shared" si="17"/>
        <v>209000000</v>
      </c>
      <c r="F106" s="26">
        <v>196897240.97999999</v>
      </c>
      <c r="G106" s="26">
        <v>196897240.97999999</v>
      </c>
      <c r="H106" s="34">
        <f t="shared" si="16"/>
        <v>12102759.020000011</v>
      </c>
    </row>
    <row r="107" spans="2:18" ht="24" x14ac:dyDescent="0.2">
      <c r="B107" s="10" t="s">
        <v>34</v>
      </c>
      <c r="C107" s="25">
        <v>0</v>
      </c>
      <c r="D107" s="25">
        <v>9430104</v>
      </c>
      <c r="E107" s="30">
        <f t="shared" si="17"/>
        <v>9430104</v>
      </c>
      <c r="F107" s="26">
        <v>9430104</v>
      </c>
      <c r="G107" s="26">
        <v>9430104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7180950</v>
      </c>
      <c r="E114" s="29">
        <f t="shared" si="20"/>
        <v>7180950</v>
      </c>
      <c r="F114" s="7">
        <f t="shared" si="20"/>
        <v>7180950</v>
      </c>
      <c r="G114" s="7">
        <f t="shared" si="20"/>
        <v>7180950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4568200</v>
      </c>
      <c r="E117" s="30">
        <f t="shared" si="17"/>
        <v>4568200</v>
      </c>
      <c r="F117" s="26">
        <v>4568200</v>
      </c>
      <c r="G117" s="26">
        <v>4568200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2612750</v>
      </c>
      <c r="E118" s="30">
        <f t="shared" si="17"/>
        <v>2612750</v>
      </c>
      <c r="F118" s="26">
        <v>2612750</v>
      </c>
      <c r="G118" s="26">
        <v>2612750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/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/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2050374.55</v>
      </c>
      <c r="D124" s="7">
        <f t="shared" ref="D124:H124" si="21">SUM(D125:D133)</f>
        <v>4843926</v>
      </c>
      <c r="E124" s="29">
        <f t="shared" si="21"/>
        <v>6894300.5499999998</v>
      </c>
      <c r="F124" s="7">
        <f t="shared" si="21"/>
        <v>38933738.32</v>
      </c>
      <c r="G124" s="7">
        <f t="shared" si="21"/>
        <v>38933738.32</v>
      </c>
      <c r="H124" s="29">
        <f t="shared" si="21"/>
        <v>-32039437.769999996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6546859.6299999999</v>
      </c>
      <c r="G125" s="26">
        <v>6546859.6299999999</v>
      </c>
      <c r="H125" s="34">
        <f t="shared" si="16"/>
        <v>-6546859.6299999999</v>
      </c>
    </row>
    <row r="126" spans="2:8" x14ac:dyDescent="0.2">
      <c r="B126" s="10" t="s">
        <v>53</v>
      </c>
      <c r="C126" s="25">
        <v>0</v>
      </c>
      <c r="D126" s="25">
        <v>4500000</v>
      </c>
      <c r="E126" s="30">
        <f t="shared" si="17"/>
        <v>4500000</v>
      </c>
      <c r="F126" s="26">
        <v>3518474.51</v>
      </c>
      <c r="G126" s="26">
        <v>3518474.51</v>
      </c>
      <c r="H126" s="34">
        <f t="shared" si="16"/>
        <v>981525.49000000022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894500</v>
      </c>
      <c r="G128" s="26">
        <v>894500</v>
      </c>
      <c r="H128" s="34">
        <f t="shared" si="16"/>
        <v>-894500</v>
      </c>
    </row>
    <row r="129" spans="2:8" x14ac:dyDescent="0.2">
      <c r="B129" s="10" t="s">
        <v>56</v>
      </c>
      <c r="C129" s="25">
        <v>2050374.55</v>
      </c>
      <c r="D129" s="25">
        <v>343926</v>
      </c>
      <c r="E129" s="30">
        <f t="shared" si="17"/>
        <v>2394300.5499999998</v>
      </c>
      <c r="F129" s="26">
        <v>21736261.079999998</v>
      </c>
      <c r="G129" s="26">
        <v>21736261.079999998</v>
      </c>
      <c r="H129" s="34">
        <f t="shared" si="16"/>
        <v>-19341960.529999997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6237643.0999999996</v>
      </c>
      <c r="G130" s="26">
        <v>6237643.0999999996</v>
      </c>
      <c r="H130" s="34">
        <f t="shared" si="16"/>
        <v>-6237643.0999999996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565500058</v>
      </c>
      <c r="D134" s="7">
        <f t="shared" ref="D134:H134" si="22">SUM(D135:D137)</f>
        <v>5316948.51</v>
      </c>
      <c r="E134" s="29">
        <f t="shared" si="22"/>
        <v>570817006.50999999</v>
      </c>
      <c r="F134" s="7">
        <f t="shared" si="22"/>
        <v>529900385.82999998</v>
      </c>
      <c r="G134" s="7">
        <f t="shared" si="22"/>
        <v>529900385.82999998</v>
      </c>
      <c r="H134" s="29">
        <f t="shared" si="22"/>
        <v>40916620.680000007</v>
      </c>
    </row>
    <row r="135" spans="2:8" x14ac:dyDescent="0.2">
      <c r="B135" s="10" t="s">
        <v>62</v>
      </c>
      <c r="C135" s="25">
        <v>565500058</v>
      </c>
      <c r="D135" s="26">
        <v>5316948.51</v>
      </c>
      <c r="E135" s="30">
        <f t="shared" si="17"/>
        <v>570817006.50999999</v>
      </c>
      <c r="F135" s="26">
        <v>529900385.82999998</v>
      </c>
      <c r="G135" s="26">
        <v>529900385.82999998</v>
      </c>
      <c r="H135" s="34">
        <f t="shared" si="16"/>
        <v>40916620.680000007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12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56100000</v>
      </c>
      <c r="D151" s="7">
        <f t="shared" ref="D151:H151" si="25">SUM(D152:D158)</f>
        <v>0</v>
      </c>
      <c r="E151" s="29">
        <f t="shared" si="25"/>
        <v>56100000</v>
      </c>
      <c r="F151" s="7">
        <f t="shared" si="25"/>
        <v>0</v>
      </c>
      <c r="G151" s="7">
        <f t="shared" si="25"/>
        <v>0</v>
      </c>
      <c r="H151" s="29">
        <f t="shared" si="25"/>
        <v>56100000</v>
      </c>
    </row>
    <row r="152" spans="2:8" x14ac:dyDescent="0.2">
      <c r="B152" s="10" t="s">
        <v>79</v>
      </c>
      <c r="C152" s="25">
        <v>56100000</v>
      </c>
      <c r="D152" s="26">
        <v>0</v>
      </c>
      <c r="E152" s="30">
        <f t="shared" si="17"/>
        <v>56100000</v>
      </c>
      <c r="F152" s="26">
        <v>0</v>
      </c>
      <c r="G152" s="26">
        <v>0</v>
      </c>
      <c r="H152" s="34">
        <f t="shared" si="16"/>
        <v>56100000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5444696075.2200003</v>
      </c>
      <c r="D160" s="24">
        <f t="shared" ref="D160:G160" si="28">SUM(D10,D85)</f>
        <v>381635133.40000004</v>
      </c>
      <c r="E160" s="32">
        <f>SUM(E10,E85)</f>
        <v>5826331208.6200008</v>
      </c>
      <c r="F160" s="24">
        <f t="shared" si="28"/>
        <v>5743615870.1899996</v>
      </c>
      <c r="G160" s="24">
        <f t="shared" si="28"/>
        <v>5743615870.1899996</v>
      </c>
      <c r="H160" s="32">
        <f>SUM(H10,H85)</f>
        <v>82715338.429999888</v>
      </c>
    </row>
  </sheetData>
  <sheetProtection algorithmName="SHA-512" hashValue="MwmIO2qSSmggAm8vdGjTmLUDz/Y+36Kapr8YEowzNgUjGWLxEe3Tbb8uJx09s/SocvY1mghzunntoY1l7kQGeA==" saltValue="PZAOM3hxxC7TFgpFkFS4yg==" spinCount="100000" sheet="1" objects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15748031496062992" bottom="0.15748031496062992" header="0.31496062992125984" footer="0.31496062992125984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Humberto Tejeda Saenz</cp:lastModifiedBy>
  <cp:lastPrinted>2021-01-27T17:46:13Z</cp:lastPrinted>
  <dcterms:created xsi:type="dcterms:W3CDTF">2020-01-08T21:14:59Z</dcterms:created>
  <dcterms:modified xsi:type="dcterms:W3CDTF">2021-01-27T19:23:04Z</dcterms:modified>
</cp:coreProperties>
</file>