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9630" tabRatio="918"/>
  </bookViews>
  <sheets>
    <sheet name="Formato 6 b)" sheetId="82" r:id="rId1"/>
  </sheets>
  <definedNames>
    <definedName name="ANEXO">#REF!</definedName>
    <definedName name="_xlnm.Print_Area" localSheetId="0">'Formato 6 b)'!$A$1:$G$50</definedName>
    <definedName name="X">#REF!</definedName>
  </definedNames>
  <calcPr calcId="124519"/>
</workbook>
</file>

<file path=xl/calcChain.xml><?xml version="1.0" encoding="utf-8"?>
<calcChain xmlns="http://schemas.openxmlformats.org/spreadsheetml/2006/main">
  <c r="G49" i="82"/>
  <c r="F47" l="1"/>
  <c r="F46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9"/>
  <c r="D47"/>
  <c r="D46"/>
  <c r="G46" s="1"/>
  <c r="D10"/>
  <c r="G10" s="1"/>
  <c r="D11"/>
  <c r="G11" s="1"/>
  <c r="D12"/>
  <c r="G12" s="1"/>
  <c r="D13"/>
  <c r="G13" s="1"/>
  <c r="D14"/>
  <c r="G14" s="1"/>
  <c r="D15"/>
  <c r="G15" s="1"/>
  <c r="D16"/>
  <c r="G16" s="1"/>
  <c r="D17"/>
  <c r="G17" s="1"/>
  <c r="D18"/>
  <c r="G18" s="1"/>
  <c r="D19"/>
  <c r="G19" s="1"/>
  <c r="D20"/>
  <c r="G20" s="1"/>
  <c r="D21"/>
  <c r="G21" s="1"/>
  <c r="D22"/>
  <c r="G22" s="1"/>
  <c r="D23"/>
  <c r="G23" s="1"/>
  <c r="D24"/>
  <c r="G24" s="1"/>
  <c r="D25"/>
  <c r="G25" s="1"/>
  <c r="D26"/>
  <c r="G26" s="1"/>
  <c r="D27"/>
  <c r="G27" s="1"/>
  <c r="D28"/>
  <c r="G28" s="1"/>
  <c r="D29"/>
  <c r="G29" s="1"/>
  <c r="D30"/>
  <c r="G30" s="1"/>
  <c r="D31"/>
  <c r="G31" s="1"/>
  <c r="D32"/>
  <c r="G32" s="1"/>
  <c r="D33"/>
  <c r="G33" s="1"/>
  <c r="D34"/>
  <c r="G34" s="1"/>
  <c r="D35"/>
  <c r="G35" s="1"/>
  <c r="D36"/>
  <c r="G36" s="1"/>
  <c r="D37"/>
  <c r="G37" s="1"/>
  <c r="D38"/>
  <c r="G38" s="1"/>
  <c r="D39"/>
  <c r="G39" s="1"/>
  <c r="D40"/>
  <c r="G40" s="1"/>
  <c r="D41"/>
  <c r="G41" s="1"/>
  <c r="D42"/>
  <c r="G42" s="1"/>
  <c r="D43"/>
  <c r="G43" s="1"/>
  <c r="D9"/>
  <c r="G9" s="1"/>
  <c r="B8"/>
  <c r="G47" l="1"/>
  <c r="D8" l="1"/>
  <c r="E8"/>
  <c r="F8"/>
  <c r="G8"/>
  <c r="B45" l="1"/>
  <c r="B49" s="1"/>
  <c r="C45"/>
  <c r="C49" s="1"/>
  <c r="D45"/>
  <c r="D49" s="1"/>
  <c r="E45"/>
  <c r="E49" s="1"/>
  <c r="F45"/>
  <c r="F49" s="1"/>
  <c r="G45" l="1"/>
</calcChain>
</file>

<file path=xl/sharedStrings.xml><?xml version="1.0" encoding="utf-8"?>
<sst xmlns="http://schemas.openxmlformats.org/spreadsheetml/2006/main" count="53" uniqueCount="51">
  <si>
    <t>Devengado</t>
  </si>
  <si>
    <t>Egresos</t>
  </si>
  <si>
    <t>Modificado</t>
  </si>
  <si>
    <t>Pagado</t>
  </si>
  <si>
    <t>Clasificación Administrativa</t>
  </si>
  <si>
    <t>Concepto (c)</t>
  </si>
  <si>
    <t>(PESOS)</t>
  </si>
  <si>
    <t>III. Total de Egresos (III = I + II)</t>
  </si>
  <si>
    <t>Aprobado (d)</t>
  </si>
  <si>
    <t>Subejercicio (e)</t>
  </si>
  <si>
    <t>Estado Analítico del Ejercicio del Presupuesto de Egresos Detallado - LDF</t>
  </si>
  <si>
    <t>II. Gasto Etiquetado
(II=A+B+C+D+E+F+G+H)</t>
  </si>
  <si>
    <t>I. Gasto No Etiquetado
(I=A+B+C+D+E+F+G+H)</t>
  </si>
  <si>
    <t>Ampliaciones/ (Reducciones)</t>
  </si>
  <si>
    <t>PRESIDENCIA MUNICIPAL</t>
  </si>
  <si>
    <t>CUERPO DE REGIDORES</t>
  </si>
  <si>
    <t>SINDICATURA</t>
  </si>
  <si>
    <t>SECRETARIA PARTICULAR</t>
  </si>
  <si>
    <t>SECRETARIA TECNICA</t>
  </si>
  <si>
    <t>COORDINACION DE COMUNICACION SOCIAL</t>
  </si>
  <si>
    <t>SECRETARIA DEL AYUNTAMIENTO</t>
  </si>
  <si>
    <t>TESORERIA MUNICIPAL</t>
  </si>
  <si>
    <t>CONTRALORIA MUNICIPAL</t>
  </si>
  <si>
    <t>OFICIALIA MAYOR</t>
  </si>
  <si>
    <t>DIR. GENERAL DE SEGURIDAD PUBLICA MUNICIPAL</t>
  </si>
  <si>
    <t>DIRECCION GENERAL DE SERVICIOS PUBLICOS</t>
  </si>
  <si>
    <t>DIR. GENERAL DE OBRAS PUBLICAS</t>
  </si>
  <si>
    <t>DIRECCION GENERAL DE DESARROLLO SOCIAL</t>
  </si>
  <si>
    <t>DIRECCION DE EDUCACION</t>
  </si>
  <si>
    <t xml:space="preserve">INSTITUTO MUNICIPAL DEL DEPORTE </t>
  </si>
  <si>
    <t>DIRECCION GRAL. DE DESARROLLO ECONOMICO</t>
  </si>
  <si>
    <t>DIRECCION DE ECOLOGIA</t>
  </si>
  <si>
    <t>DIRECCION GRAL DE ASENTAMIENTOS HUMANOS</t>
  </si>
  <si>
    <t>COORDINADOR DE ASESORES</t>
  </si>
  <si>
    <t>DIRECCION GENERAL DE PROTECCION CIVIL</t>
  </si>
  <si>
    <t>APOYOS Y PRESTACIONES A PENSIONADOS Y JUBILADOS</t>
  </si>
  <si>
    <t>COORDINACION DE REDES SOCIALES</t>
  </si>
  <si>
    <t>SISTEMA MUNICIPAL PARA EL DESARROLLO INTEGRAL DE LA FAMILIA</t>
  </si>
  <si>
    <t>INSTITUTO MUNICIPAL DE INVESTIGACION Y PLANEACION</t>
  </si>
  <si>
    <t>DIRECCION GENERAL DE DESARROLLO URBANO</t>
  </si>
  <si>
    <t xml:space="preserve">DIRECCION GENERAL DE CENTROS COMUNITARIOS </t>
  </si>
  <si>
    <t>COORD. GRAL. DE PLANEACION Y EVALUACION</t>
  </si>
  <si>
    <t>DIRECCION DE SALUD MUNICIPAL</t>
  </si>
  <si>
    <t>INSTITUTO MUNICIPAL DE LA MUJER JUARENSE</t>
  </si>
  <si>
    <t>INSTITUTO MUNICIPAL DE LA JUVENTUD DE JUAREZ</t>
  </si>
  <si>
    <t>ADMINISTRADOR DE LA CIUDAD</t>
  </si>
  <si>
    <t>DIR. GRAL. DE TECNOLOGIAS DE LA INFORMACION</t>
  </si>
  <si>
    <t>INSTITUTO PARA LA CULTURA DEL MPIO. DE JUAREZ</t>
  </si>
  <si>
    <t>INVERSION MUNICIPAL</t>
  </si>
  <si>
    <t>MUNICIPIO DE JUAREZ, CHIHUAHUA</t>
  </si>
  <si>
    <t>Del 01 de enero al 31 de marzo sw 2020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</si>
</sst>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Tahom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rgb="FF9C0006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7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7" fillId="2" borderId="0" applyNumberFormat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 applyNumberFormat="0" applyFont="0" applyFill="0" applyBorder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1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37" fontId="0" fillId="0" borderId="0" xfId="0" applyNumberFormat="1" applyAlignment="1">
      <alignment horizontal="right"/>
    </xf>
    <xf numFmtId="37" fontId="0" fillId="0" borderId="0" xfId="1" applyNumberFormat="1" applyFont="1" applyAlignment="1">
      <alignment horizontal="right"/>
    </xf>
    <xf numFmtId="37" fontId="0" fillId="0" borderId="0" xfId="0" applyNumberFormat="1"/>
    <xf numFmtId="0" fontId="11" fillId="4" borderId="3" xfId="0" applyFont="1" applyFill="1" applyBorder="1" applyAlignment="1">
      <alignment horizontal="center" vertical="center" wrapText="1"/>
    </xf>
    <xf numFmtId="37" fontId="5" fillId="0" borderId="7" xfId="1" applyNumberFormat="1" applyFont="1" applyBorder="1" applyAlignment="1">
      <alignment horizontal="right" vertical="center"/>
    </xf>
    <xf numFmtId="37" fontId="6" fillId="0" borderId="7" xfId="1" applyNumberFormat="1" applyFont="1" applyBorder="1" applyAlignment="1">
      <alignment horizontal="right" vertical="center"/>
    </xf>
    <xf numFmtId="37" fontId="5" fillId="0" borderId="2" xfId="1" applyNumberFormat="1" applyFont="1" applyBorder="1" applyAlignment="1">
      <alignment horizontal="right" vertical="center"/>
    </xf>
    <xf numFmtId="37" fontId="6" fillId="0" borderId="2" xfId="1" applyNumberFormat="1" applyFont="1" applyBorder="1" applyAlignment="1">
      <alignment horizontal="right" vertical="center"/>
    </xf>
    <xf numFmtId="37" fontId="5" fillId="0" borderId="0" xfId="1" applyNumberFormat="1" applyFont="1" applyBorder="1" applyAlignment="1">
      <alignment horizontal="right" vertical="center"/>
    </xf>
    <xf numFmtId="37" fontId="6" fillId="0" borderId="0" xfId="1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37" fontId="6" fillId="0" borderId="9" xfId="1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indent="2"/>
    </xf>
    <xf numFmtId="0" fontId="6" fillId="0" borderId="6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37" fontId="6" fillId="0" borderId="11" xfId="1" applyNumberFormat="1" applyFont="1" applyBorder="1" applyAlignment="1">
      <alignment horizontal="right" vertical="center"/>
    </xf>
    <xf numFmtId="37" fontId="6" fillId="0" borderId="10" xfId="1" applyNumberFormat="1" applyFont="1" applyBorder="1" applyAlignment="1">
      <alignment horizontal="right" vertical="center"/>
    </xf>
    <xf numFmtId="37" fontId="6" fillId="0" borderId="12" xfId="1" applyNumberFormat="1" applyFont="1" applyBorder="1" applyAlignment="1">
      <alignment horizontal="right" vertical="center"/>
    </xf>
    <xf numFmtId="37" fontId="6" fillId="0" borderId="13" xfId="1" applyNumberFormat="1" applyFont="1" applyBorder="1" applyAlignment="1">
      <alignment horizontal="right" vertical="center"/>
    </xf>
    <xf numFmtId="37" fontId="6" fillId="0" borderId="5" xfId="1" applyNumberFormat="1" applyFont="1" applyBorder="1" applyAlignment="1">
      <alignment horizontal="right" vertical="center"/>
    </xf>
  </cellXfs>
  <cellStyles count="177">
    <cellStyle name="Comma" xfId="1" builtinId="3"/>
    <cellStyle name="Hipervínculo 2" xfId="4"/>
    <cellStyle name="Incorrecto 2" xfId="26"/>
    <cellStyle name="Millares 10" xfId="27"/>
    <cellStyle name="Millares 11" xfId="5"/>
    <cellStyle name="Millares 2" xfId="3"/>
    <cellStyle name="Millares 2 2" xfId="6"/>
    <cellStyle name="Millares 2 2 2" xfId="7"/>
    <cellStyle name="Millares 2 2 2 2" xfId="28"/>
    <cellStyle name="Millares 2 2 3" xfId="29"/>
    <cellStyle name="Millares 2 3" xfId="30"/>
    <cellStyle name="Millares 3" xfId="8"/>
    <cellStyle name="Millares 3 2" xfId="9"/>
    <cellStyle name="Millares 3 3" xfId="25"/>
    <cellStyle name="Millares 3 3 2" xfId="31"/>
    <cellStyle name="Millares 3 3 2 2" xfId="32"/>
    <cellStyle name="Millares 3 3 3" xfId="33"/>
    <cellStyle name="Millares 3 3 4" xfId="34"/>
    <cellStyle name="Millares 3 4" xfId="35"/>
    <cellStyle name="Millares 3 4 2" xfId="36"/>
    <cellStyle name="Millares 3 5" xfId="37"/>
    <cellStyle name="Millares 3 5 2" xfId="38"/>
    <cellStyle name="Millares 3 6" xfId="39"/>
    <cellStyle name="Millares 4" xfId="10"/>
    <cellStyle name="Millares 4 2" xfId="40"/>
    <cellStyle name="Millares 4 2 2" xfId="41"/>
    <cellStyle name="Millares 4 3" xfId="42"/>
    <cellStyle name="Millares 5" xfId="11"/>
    <cellStyle name="Millares 5 2" xfId="43"/>
    <cellStyle name="Millares 5 2 2" xfId="44"/>
    <cellStyle name="Millares 5 3" xfId="45"/>
    <cellStyle name="Millares 6" xfId="12"/>
    <cellStyle name="Millares 6 2" xfId="46"/>
    <cellStyle name="Millares 6 2 2" xfId="47"/>
    <cellStyle name="Millares 6 3" xfId="48"/>
    <cellStyle name="Millares 7" xfId="49"/>
    <cellStyle name="Millares 7 2" xfId="50"/>
    <cellStyle name="Millares 7 2 2" xfId="51"/>
    <cellStyle name="Millares 7 2 2 2" xfId="52"/>
    <cellStyle name="Millares 7 2 3" xfId="53"/>
    <cellStyle name="Millares 7 3" xfId="54"/>
    <cellStyle name="Millares 8" xfId="55"/>
    <cellStyle name="Millares 8 2" xfId="56"/>
    <cellStyle name="Millares 8 2 2" xfId="57"/>
    <cellStyle name="Millares 8 3" xfId="58"/>
    <cellStyle name="Millares 9" xfId="59"/>
    <cellStyle name="Moneda 2" xfId="13"/>
    <cellStyle name="Moneda 2 2" xfId="60"/>
    <cellStyle name="Moneda 2 2 2" xfId="61"/>
    <cellStyle name="Moneda 2 2 2 2" xfId="62"/>
    <cellStyle name="Moneda 2 2 3" xfId="63"/>
    <cellStyle name="Moneda 2 3" xfId="64"/>
    <cellStyle name="Moneda 2 3 2" xfId="65"/>
    <cellStyle name="Moneda 2 3 2 2" xfId="66"/>
    <cellStyle name="Moneda 2 3 3" xfId="67"/>
    <cellStyle name="Moneda 2 3 4" xfId="68"/>
    <cellStyle name="Moneda 2 4" xfId="69"/>
    <cellStyle name="Moneda 2 4 2" xfId="70"/>
    <cellStyle name="Moneda 2 5" xfId="71"/>
    <cellStyle name="Moneda 2 5 2" xfId="72"/>
    <cellStyle name="Moneda 2 5 2 2" xfId="73"/>
    <cellStyle name="Moneda 2 5 3" xfId="74"/>
    <cellStyle name="Moneda 2 6" xfId="75"/>
    <cellStyle name="Moneda 2 6 2" xfId="76"/>
    <cellStyle name="Moneda 2 7" xfId="77"/>
    <cellStyle name="Moneda 3" xfId="78"/>
    <cellStyle name="Moneda 3 2" xfId="79"/>
    <cellStyle name="Moneda 4" xfId="80"/>
    <cellStyle name="Moneda 4 2" xfId="81"/>
    <cellStyle name="Moneda 4 2 2" xfId="82"/>
    <cellStyle name="Moneda 4 3" xfId="83"/>
    <cellStyle name="Moneda 4 3 2" xfId="84"/>
    <cellStyle name="Moneda 4 4" xfId="85"/>
    <cellStyle name="Moneda 5" xfId="86"/>
    <cellStyle name="Moneda 6" xfId="14"/>
    <cellStyle name="Moneda 7" xfId="175"/>
    <cellStyle name="Normal" xfId="0" builtinId="0"/>
    <cellStyle name="Normal 10" xfId="87"/>
    <cellStyle name="Normal 10 2" xfId="88"/>
    <cellStyle name="Normal 10 2 2" xfId="89"/>
    <cellStyle name="Normal 10 2 2 2" xfId="90"/>
    <cellStyle name="Normal 10 2 3" xfId="91"/>
    <cellStyle name="Normal 10 3" xfId="92"/>
    <cellStyle name="Normal 10 3 2" xfId="93"/>
    <cellStyle name="Normal 10 4" xfId="94"/>
    <cellStyle name="Normal 11" xfId="24"/>
    <cellStyle name="Normal 11 2" xfId="95"/>
    <cellStyle name="Normal 11 2 2" xfId="96"/>
    <cellStyle name="Normal 11 2 2 2" xfId="97"/>
    <cellStyle name="Normal 11 2 3" xfId="98"/>
    <cellStyle name="Normal 11 2 4" xfId="99"/>
    <cellStyle name="Normal 11 3" xfId="100"/>
    <cellStyle name="Normal 11 4" xfId="101"/>
    <cellStyle name="Normal 12" xfId="102"/>
    <cellStyle name="Normal 13" xfId="103"/>
    <cellStyle name="Normal 14" xfId="104"/>
    <cellStyle name="Normal 15" xfId="105"/>
    <cellStyle name="Normal 16" xfId="174"/>
    <cellStyle name="Normal 17" xfId="176"/>
    <cellStyle name="Normal 2" xfId="2"/>
    <cellStyle name="Normal 2 2" xfId="15"/>
    <cellStyle name="Normal 2 2 2" xfId="106"/>
    <cellStyle name="Normal 2 2 3" xfId="107"/>
    <cellStyle name="Normal 2 2 3 2" xfId="108"/>
    <cellStyle name="Normal 2 2 3 2 2" xfId="109"/>
    <cellStyle name="Normal 2 2 3 3" xfId="110"/>
    <cellStyle name="Normal 2 2 4" xfId="111"/>
    <cellStyle name="Normal 2 2 4 2" xfId="112"/>
    <cellStyle name="Normal 2 2 4 2 2" xfId="113"/>
    <cellStyle name="Normal 2 2 4 3" xfId="114"/>
    <cellStyle name="Normal 2 3" xfId="115"/>
    <cellStyle name="Normal 2 3 2" xfId="116"/>
    <cellStyle name="Normal 2 3 2 2" xfId="117"/>
    <cellStyle name="Normal 2 3 2 2 2" xfId="118"/>
    <cellStyle name="Normal 2 3 2 3" xfId="119"/>
    <cellStyle name="Normal 2 3 3" xfId="120"/>
    <cellStyle name="Normal 2 3 3 2" xfId="121"/>
    <cellStyle name="Normal 2 3 4" xfId="122"/>
    <cellStyle name="Normal 2 3 5" xfId="123"/>
    <cellStyle name="Normal 2 4" xfId="124"/>
    <cellStyle name="Normal 2 4 2" xfId="125"/>
    <cellStyle name="Normal 2 4 2 2" xfId="126"/>
    <cellStyle name="Normal 2 4 3" xfId="127"/>
    <cellStyle name="Normal 2 4 4" xfId="128"/>
    <cellStyle name="Normal 2 5" xfId="129"/>
    <cellStyle name="Normal 3" xfId="16"/>
    <cellStyle name="Normal 3 2" xfId="17"/>
    <cellStyle name="Normal 3 2 2" xfId="130"/>
    <cellStyle name="Normal 3 3" xfId="131"/>
    <cellStyle name="Normal 3 3 2" xfId="132"/>
    <cellStyle name="Normal 3 3 2 2" xfId="133"/>
    <cellStyle name="Normal 3 3 3" xfId="134"/>
    <cellStyle name="Normal 3 4" xfId="135"/>
    <cellStyle name="Normal 3 4 2" xfId="136"/>
    <cellStyle name="Normal 3 5" xfId="137"/>
    <cellStyle name="Normal 4" xfId="18"/>
    <cellStyle name="Normal 4 2" xfId="138"/>
    <cellStyle name="Normal 4 2 2" xfId="139"/>
    <cellStyle name="Normal 4 3" xfId="140"/>
    <cellStyle name="Normal 4 3 2" xfId="141"/>
    <cellStyle name="Normal 4 4" xfId="142"/>
    <cellStyle name="Normal 5" xfId="19"/>
    <cellStyle name="Normal 5 2" xfId="143"/>
    <cellStyle name="Normal 5 2 2" xfId="144"/>
    <cellStyle name="Normal 5 3" xfId="145"/>
    <cellStyle name="Normal 6" xfId="20"/>
    <cellStyle name="Normal 65" xfId="23"/>
    <cellStyle name="Normal 7" xfId="146"/>
    <cellStyle name="Normal 7 2" xfId="147"/>
    <cellStyle name="Normal 7 2 2" xfId="148"/>
    <cellStyle name="Normal 7 2 2 2" xfId="149"/>
    <cellStyle name="Normal 7 2 3" xfId="150"/>
    <cellStyle name="Normal 7 3" xfId="151"/>
    <cellStyle name="Normal 7 3 2" xfId="152"/>
    <cellStyle name="Normal 7 4" xfId="153"/>
    <cellStyle name="Normal 8" xfId="154"/>
    <cellStyle name="Normal 8 2" xfId="155"/>
    <cellStyle name="Normal 8 2 2" xfId="156"/>
    <cellStyle name="Normal 8 2 2 2" xfId="157"/>
    <cellStyle name="Normal 8 2 3" xfId="158"/>
    <cellStyle name="Normal 8 3" xfId="159"/>
    <cellStyle name="Normal 8 3 2" xfId="160"/>
    <cellStyle name="Normal 8 4" xfId="161"/>
    <cellStyle name="Normal 9" xfId="162"/>
    <cellStyle name="Notas 2" xfId="163"/>
    <cellStyle name="Notas 2 2" xfId="164"/>
    <cellStyle name="Notas 2 2 2" xfId="165"/>
    <cellStyle name="Notas 2 3" xfId="166"/>
    <cellStyle name="Notas 3" xfId="167"/>
    <cellStyle name="Notas 3 2" xfId="168"/>
    <cellStyle name="Porcentaje 2" xfId="21"/>
    <cellStyle name="Porcentaje 2 2" xfId="169"/>
    <cellStyle name="Porcentaje 2 2 2" xfId="170"/>
    <cellStyle name="Porcentaje 2 3" xfId="171"/>
    <cellStyle name="Porcentaje 3" xfId="172"/>
    <cellStyle name="Porcentaje 4" xfId="173"/>
    <cellStyle name="Porcentual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J54"/>
  <sheetViews>
    <sheetView showGridLines="0" tabSelected="1" zoomScale="90" zoomScaleNormal="90" workbookViewId="0">
      <selection activeCell="I8" sqref="I8"/>
    </sheetView>
  </sheetViews>
  <sheetFormatPr defaultColWidth="11.42578125" defaultRowHeight="15"/>
  <cols>
    <col min="1" max="1" width="55.5703125" bestFit="1" customWidth="1"/>
    <col min="2" max="2" width="14" customWidth="1"/>
    <col min="3" max="3" width="15.140625" bestFit="1" customWidth="1"/>
    <col min="4" max="4" width="13.140625" bestFit="1" customWidth="1"/>
    <col min="5" max="6" width="12" bestFit="1" customWidth="1"/>
    <col min="7" max="7" width="15.5703125" bestFit="1" customWidth="1"/>
  </cols>
  <sheetData>
    <row r="1" spans="1:8">
      <c r="A1" s="12" t="s">
        <v>49</v>
      </c>
      <c r="B1" s="12"/>
      <c r="C1" s="12"/>
      <c r="D1" s="12"/>
      <c r="E1" s="12"/>
      <c r="F1" s="12"/>
      <c r="G1" s="12"/>
    </row>
    <row r="2" spans="1:8">
      <c r="A2" s="12" t="s">
        <v>10</v>
      </c>
      <c r="B2" s="12"/>
      <c r="C2" s="12"/>
      <c r="D2" s="12"/>
      <c r="E2" s="12"/>
      <c r="F2" s="12"/>
      <c r="G2" s="12"/>
    </row>
    <row r="3" spans="1:8">
      <c r="A3" s="12" t="s">
        <v>4</v>
      </c>
      <c r="B3" s="12"/>
      <c r="C3" s="12"/>
      <c r="D3" s="12"/>
      <c r="E3" s="12"/>
      <c r="F3" s="12"/>
      <c r="G3" s="12"/>
    </row>
    <row r="4" spans="1:8">
      <c r="A4" s="12" t="s">
        <v>50</v>
      </c>
      <c r="B4" s="12"/>
      <c r="C4" s="12"/>
      <c r="D4" s="12"/>
      <c r="E4" s="12"/>
      <c r="F4" s="12"/>
      <c r="G4" s="12"/>
    </row>
    <row r="5" spans="1:8">
      <c r="A5" s="12" t="s">
        <v>6</v>
      </c>
      <c r="B5" s="12"/>
      <c r="C5" s="12"/>
      <c r="D5" s="12"/>
      <c r="E5" s="12"/>
      <c r="F5" s="12"/>
      <c r="G5" s="12"/>
    </row>
    <row r="6" spans="1:8">
      <c r="A6" s="13" t="s">
        <v>5</v>
      </c>
      <c r="B6" s="13" t="s">
        <v>1</v>
      </c>
      <c r="C6" s="13"/>
      <c r="D6" s="13"/>
      <c r="E6" s="13"/>
      <c r="F6" s="13"/>
      <c r="G6" s="13" t="s">
        <v>9</v>
      </c>
    </row>
    <row r="7" spans="1:8" s="1" customFormat="1" ht="22.5">
      <c r="A7" s="13"/>
      <c r="B7" s="5" t="s">
        <v>8</v>
      </c>
      <c r="C7" s="5" t="s">
        <v>13</v>
      </c>
      <c r="D7" s="5" t="s">
        <v>2</v>
      </c>
      <c r="E7" s="5" t="s">
        <v>0</v>
      </c>
      <c r="F7" s="5" t="s">
        <v>3</v>
      </c>
      <c r="G7" s="13"/>
    </row>
    <row r="8" spans="1:8" ht="22.5">
      <c r="A8" s="15" t="s">
        <v>12</v>
      </c>
      <c r="B8" s="23">
        <f>SUM(B9:B43)</f>
        <v>1104198952.9999998</v>
      </c>
      <c r="C8" s="25">
        <v>0</v>
      </c>
      <c r="D8" s="23">
        <f>SUM(D9:D43)</f>
        <v>1104198952.9999998</v>
      </c>
      <c r="E8" s="25">
        <f>SUM(E9:E43)</f>
        <v>785665621.58000016</v>
      </c>
      <c r="F8" s="23">
        <f>SUM(F9:F43)</f>
        <v>785665621.58000016</v>
      </c>
      <c r="G8" s="27">
        <f>SUM(G9:G43)</f>
        <v>318533331.42000008</v>
      </c>
      <c r="H8" s="2"/>
    </row>
    <row r="9" spans="1:8">
      <c r="A9" s="16" t="s">
        <v>14</v>
      </c>
      <c r="B9" s="9">
        <v>1263266.51</v>
      </c>
      <c r="C9" s="11">
        <v>0</v>
      </c>
      <c r="D9" s="9">
        <f>SUM(B9:C9)</f>
        <v>1263266.51</v>
      </c>
      <c r="E9" s="11">
        <v>985855.90999999992</v>
      </c>
      <c r="F9" s="9">
        <f>E9</f>
        <v>985855.90999999992</v>
      </c>
      <c r="G9" s="7">
        <f>(D9-E9)</f>
        <v>277410.60000000009</v>
      </c>
      <c r="H9" s="2"/>
    </row>
    <row r="10" spans="1:8">
      <c r="A10" s="16" t="s">
        <v>15</v>
      </c>
      <c r="B10" s="9">
        <v>7778934.8999999994</v>
      </c>
      <c r="C10" s="11">
        <v>0</v>
      </c>
      <c r="D10" s="9">
        <f t="shared" ref="D10:D43" si="0">SUM(B10:C10)</f>
        <v>7778934.8999999994</v>
      </c>
      <c r="E10" s="11">
        <v>6902294.8600000013</v>
      </c>
      <c r="F10" s="9">
        <f t="shared" ref="F10:F43" si="1">E10</f>
        <v>6902294.8600000013</v>
      </c>
      <c r="G10" s="7">
        <f t="shared" ref="G10:G42" si="2">(D10-E10)</f>
        <v>876640.03999999817</v>
      </c>
      <c r="H10" s="2"/>
    </row>
    <row r="11" spans="1:8">
      <c r="A11" s="16" t="s">
        <v>16</v>
      </c>
      <c r="B11" s="9">
        <v>3284079.07</v>
      </c>
      <c r="C11" s="11">
        <v>0</v>
      </c>
      <c r="D11" s="9">
        <f t="shared" si="0"/>
        <v>3284079.07</v>
      </c>
      <c r="E11" s="11">
        <v>2652343.7000000002</v>
      </c>
      <c r="F11" s="9">
        <f t="shared" si="1"/>
        <v>2652343.7000000002</v>
      </c>
      <c r="G11" s="7">
        <f t="shared" si="2"/>
        <v>631735.36999999965</v>
      </c>
      <c r="H11" s="2"/>
    </row>
    <row r="12" spans="1:8">
      <c r="A12" s="16" t="s">
        <v>17</v>
      </c>
      <c r="B12" s="9">
        <v>6137870.6900000004</v>
      </c>
      <c r="C12" s="11">
        <v>0</v>
      </c>
      <c r="D12" s="9">
        <f t="shared" si="0"/>
        <v>6137870.6900000004</v>
      </c>
      <c r="E12" s="11">
        <v>5224682.71</v>
      </c>
      <c r="F12" s="9">
        <f t="shared" si="1"/>
        <v>5224682.71</v>
      </c>
      <c r="G12" s="7">
        <f t="shared" si="2"/>
        <v>913187.98000000045</v>
      </c>
      <c r="H12" s="2"/>
    </row>
    <row r="13" spans="1:8">
      <c r="A13" s="16" t="s">
        <v>18</v>
      </c>
      <c r="B13" s="9">
        <v>2302088.4500000002</v>
      </c>
      <c r="C13" s="11">
        <v>0</v>
      </c>
      <c r="D13" s="9">
        <f t="shared" si="0"/>
        <v>2302088.4500000002</v>
      </c>
      <c r="E13" s="11">
        <v>2148196.42</v>
      </c>
      <c r="F13" s="9">
        <f t="shared" si="1"/>
        <v>2148196.42</v>
      </c>
      <c r="G13" s="7">
        <f t="shared" si="2"/>
        <v>153892.03000000026</v>
      </c>
      <c r="H13" s="2"/>
    </row>
    <row r="14" spans="1:8">
      <c r="A14" s="16" t="s">
        <v>19</v>
      </c>
      <c r="B14" s="9">
        <v>27732952.07</v>
      </c>
      <c r="C14" s="11">
        <v>0</v>
      </c>
      <c r="D14" s="9">
        <f t="shared" si="0"/>
        <v>27732952.07</v>
      </c>
      <c r="E14" s="11">
        <v>14836039.32</v>
      </c>
      <c r="F14" s="9">
        <f t="shared" si="1"/>
        <v>14836039.32</v>
      </c>
      <c r="G14" s="7">
        <f t="shared" si="2"/>
        <v>12896912.75</v>
      </c>
      <c r="H14" s="2"/>
    </row>
    <row r="15" spans="1:8">
      <c r="A15" s="16" t="s">
        <v>20</v>
      </c>
      <c r="B15" s="9">
        <v>21563926.329999998</v>
      </c>
      <c r="C15" s="11">
        <v>0</v>
      </c>
      <c r="D15" s="9">
        <f t="shared" si="0"/>
        <v>21563926.329999998</v>
      </c>
      <c r="E15" s="11">
        <v>19657380.859999999</v>
      </c>
      <c r="F15" s="9">
        <f t="shared" si="1"/>
        <v>19657380.859999999</v>
      </c>
      <c r="G15" s="7">
        <f t="shared" si="2"/>
        <v>1906545.4699999988</v>
      </c>
      <c r="H15" s="2"/>
    </row>
    <row r="16" spans="1:8">
      <c r="A16" s="16" t="s">
        <v>21</v>
      </c>
      <c r="B16" s="9">
        <v>67802132.819999993</v>
      </c>
      <c r="C16" s="11">
        <v>0</v>
      </c>
      <c r="D16" s="9">
        <f t="shared" si="0"/>
        <v>67802132.819999993</v>
      </c>
      <c r="E16" s="11">
        <v>81068686.550000012</v>
      </c>
      <c r="F16" s="9">
        <f t="shared" si="1"/>
        <v>81068686.550000012</v>
      </c>
      <c r="G16" s="7">
        <f t="shared" si="2"/>
        <v>-13266553.730000019</v>
      </c>
      <c r="H16" s="2"/>
    </row>
    <row r="17" spans="1:9">
      <c r="A17" s="16" t="s">
        <v>22</v>
      </c>
      <c r="B17" s="9">
        <v>3308061.6399999997</v>
      </c>
      <c r="C17" s="11">
        <v>0</v>
      </c>
      <c r="D17" s="9">
        <f t="shared" si="0"/>
        <v>3308061.6399999997</v>
      </c>
      <c r="E17" s="11">
        <v>3236297.1999999997</v>
      </c>
      <c r="F17" s="9">
        <f t="shared" si="1"/>
        <v>3236297.1999999997</v>
      </c>
      <c r="G17" s="7">
        <f t="shared" si="2"/>
        <v>71764.439999999944</v>
      </c>
      <c r="H17" s="2"/>
    </row>
    <row r="18" spans="1:9">
      <c r="A18" s="16" t="s">
        <v>23</v>
      </c>
      <c r="B18" s="9">
        <v>32920778.100000001</v>
      </c>
      <c r="C18" s="11">
        <v>0</v>
      </c>
      <c r="D18" s="9">
        <f t="shared" si="0"/>
        <v>32920778.100000001</v>
      </c>
      <c r="E18" s="11">
        <v>17509719.469999999</v>
      </c>
      <c r="F18" s="9">
        <f t="shared" si="1"/>
        <v>17509719.469999999</v>
      </c>
      <c r="G18" s="7">
        <f t="shared" si="2"/>
        <v>15411058.630000003</v>
      </c>
      <c r="H18" s="2"/>
    </row>
    <row r="19" spans="1:9">
      <c r="A19" s="16" t="s">
        <v>24</v>
      </c>
      <c r="B19" s="9">
        <v>267275172.37</v>
      </c>
      <c r="C19" s="11">
        <v>0</v>
      </c>
      <c r="D19" s="9">
        <f t="shared" si="0"/>
        <v>267275172.37</v>
      </c>
      <c r="E19" s="11">
        <v>86793433.909999982</v>
      </c>
      <c r="F19" s="9">
        <f t="shared" si="1"/>
        <v>86793433.909999982</v>
      </c>
      <c r="G19" s="7">
        <f t="shared" si="2"/>
        <v>180481738.46000004</v>
      </c>
      <c r="H19" s="2"/>
      <c r="I19" s="4"/>
    </row>
    <row r="20" spans="1:9">
      <c r="A20" s="16" t="s">
        <v>25</v>
      </c>
      <c r="B20" s="9">
        <v>215009853.98000002</v>
      </c>
      <c r="C20" s="11">
        <v>0</v>
      </c>
      <c r="D20" s="9">
        <f t="shared" si="0"/>
        <v>215009853.98000002</v>
      </c>
      <c r="E20" s="11">
        <v>147899433.56999999</v>
      </c>
      <c r="F20" s="9">
        <f t="shared" si="1"/>
        <v>147899433.56999999</v>
      </c>
      <c r="G20" s="7">
        <f t="shared" si="2"/>
        <v>67110420.410000026</v>
      </c>
      <c r="H20" s="2"/>
    </row>
    <row r="21" spans="1:9">
      <c r="A21" s="16" t="s">
        <v>26</v>
      </c>
      <c r="B21" s="9">
        <v>18920844.870000001</v>
      </c>
      <c r="C21" s="11">
        <v>0</v>
      </c>
      <c r="D21" s="9">
        <f t="shared" si="0"/>
        <v>18920844.870000001</v>
      </c>
      <c r="E21" s="11">
        <v>16943913.899999999</v>
      </c>
      <c r="F21" s="9">
        <f t="shared" si="1"/>
        <v>16943913.899999999</v>
      </c>
      <c r="G21" s="7">
        <f t="shared" si="2"/>
        <v>1976930.9700000025</v>
      </c>
      <c r="H21" s="2"/>
    </row>
    <row r="22" spans="1:9">
      <c r="A22" s="16" t="s">
        <v>27</v>
      </c>
      <c r="B22" s="9">
        <v>12540730.18</v>
      </c>
      <c r="C22" s="11">
        <v>0</v>
      </c>
      <c r="D22" s="9">
        <f t="shared" si="0"/>
        <v>12540730.18</v>
      </c>
      <c r="E22" s="11">
        <v>12021908.16</v>
      </c>
      <c r="F22" s="9">
        <f t="shared" si="1"/>
        <v>12021908.16</v>
      </c>
      <c r="G22" s="7">
        <f t="shared" si="2"/>
        <v>518822.01999999955</v>
      </c>
      <c r="H22" s="2"/>
    </row>
    <row r="23" spans="1:9">
      <c r="A23" s="16" t="s">
        <v>28</v>
      </c>
      <c r="B23" s="9">
        <v>10822398.58</v>
      </c>
      <c r="C23" s="11">
        <v>0</v>
      </c>
      <c r="D23" s="9">
        <f t="shared" si="0"/>
        <v>10822398.58</v>
      </c>
      <c r="E23" s="11">
        <v>8898677.0399999991</v>
      </c>
      <c r="F23" s="9">
        <f t="shared" si="1"/>
        <v>8898677.0399999991</v>
      </c>
      <c r="G23" s="7">
        <f t="shared" si="2"/>
        <v>1923721.540000001</v>
      </c>
      <c r="H23" s="2"/>
    </row>
    <row r="24" spans="1:9">
      <c r="A24" s="16" t="s">
        <v>29</v>
      </c>
      <c r="B24" s="9">
        <v>17071390</v>
      </c>
      <c r="C24" s="11">
        <v>0</v>
      </c>
      <c r="D24" s="9">
        <f t="shared" si="0"/>
        <v>17071390</v>
      </c>
      <c r="E24" s="11">
        <v>10783590</v>
      </c>
      <c r="F24" s="9">
        <f t="shared" si="1"/>
        <v>10783590</v>
      </c>
      <c r="G24" s="7">
        <f t="shared" si="2"/>
        <v>6287800</v>
      </c>
      <c r="H24" s="2"/>
    </row>
    <row r="25" spans="1:9">
      <c r="A25" s="16" t="s">
        <v>30</v>
      </c>
      <c r="B25" s="9">
        <v>1519040.9</v>
      </c>
      <c r="C25" s="11">
        <v>0</v>
      </c>
      <c r="D25" s="9">
        <f t="shared" si="0"/>
        <v>1519040.9</v>
      </c>
      <c r="E25" s="11">
        <v>1511131.2</v>
      </c>
      <c r="F25" s="9">
        <f t="shared" si="1"/>
        <v>1511131.2</v>
      </c>
      <c r="G25" s="7">
        <f t="shared" si="2"/>
        <v>7909.6999999999534</v>
      </c>
      <c r="H25" s="2"/>
    </row>
    <row r="26" spans="1:9">
      <c r="A26" s="16" t="s">
        <v>31</v>
      </c>
      <c r="B26" s="9">
        <v>3680127.9400000004</v>
      </c>
      <c r="C26" s="11">
        <v>0</v>
      </c>
      <c r="D26" s="9">
        <f t="shared" si="0"/>
        <v>3680127.9400000004</v>
      </c>
      <c r="E26" s="11">
        <v>2998577.57</v>
      </c>
      <c r="F26" s="9">
        <f t="shared" si="1"/>
        <v>2998577.57</v>
      </c>
      <c r="G26" s="7">
        <f t="shared" si="2"/>
        <v>681550.37000000058</v>
      </c>
      <c r="H26" s="2"/>
    </row>
    <row r="27" spans="1:9">
      <c r="A27" s="16" t="s">
        <v>32</v>
      </c>
      <c r="B27" s="9">
        <v>11697445.789999999</v>
      </c>
      <c r="C27" s="11">
        <v>0</v>
      </c>
      <c r="D27" s="9">
        <f t="shared" si="0"/>
        <v>11697445.789999999</v>
      </c>
      <c r="E27" s="11">
        <v>10986280.100000001</v>
      </c>
      <c r="F27" s="9">
        <f t="shared" si="1"/>
        <v>10986280.100000001</v>
      </c>
      <c r="G27" s="7">
        <f t="shared" si="2"/>
        <v>711165.68999999762</v>
      </c>
      <c r="H27" s="2"/>
    </row>
    <row r="28" spans="1:9">
      <c r="A28" s="16" t="s">
        <v>33</v>
      </c>
      <c r="B28" s="9">
        <v>1517399.79</v>
      </c>
      <c r="C28" s="11">
        <v>0</v>
      </c>
      <c r="D28" s="9">
        <f t="shared" si="0"/>
        <v>1517399.79</v>
      </c>
      <c r="E28" s="11">
        <v>1000428.0599999999</v>
      </c>
      <c r="F28" s="9">
        <f t="shared" si="1"/>
        <v>1000428.0599999999</v>
      </c>
      <c r="G28" s="7">
        <f t="shared" si="2"/>
        <v>516971.7300000001</v>
      </c>
      <c r="H28" s="2"/>
    </row>
    <row r="29" spans="1:9">
      <c r="A29" s="16" t="s">
        <v>34</v>
      </c>
      <c r="B29" s="9">
        <v>21017472.240000002</v>
      </c>
      <c r="C29" s="11">
        <v>0</v>
      </c>
      <c r="D29" s="9">
        <f t="shared" si="0"/>
        <v>21017472.240000002</v>
      </c>
      <c r="E29" s="11">
        <v>18468681.330000002</v>
      </c>
      <c r="F29" s="9">
        <f t="shared" si="1"/>
        <v>18468681.330000002</v>
      </c>
      <c r="G29" s="7">
        <f t="shared" si="2"/>
        <v>2548790.91</v>
      </c>
      <c r="H29" s="2"/>
    </row>
    <row r="30" spans="1:9">
      <c r="A30" s="16" t="s">
        <v>35</v>
      </c>
      <c r="B30" s="9">
        <v>137229557.13999999</v>
      </c>
      <c r="C30" s="11">
        <v>0</v>
      </c>
      <c r="D30" s="9">
        <f t="shared" si="0"/>
        <v>137229557.13999999</v>
      </c>
      <c r="E30" s="11">
        <v>147049375.56</v>
      </c>
      <c r="F30" s="9">
        <f t="shared" si="1"/>
        <v>147049375.56</v>
      </c>
      <c r="G30" s="7">
        <f t="shared" si="2"/>
        <v>-9819818.4200000167</v>
      </c>
      <c r="H30" s="2"/>
    </row>
    <row r="31" spans="1:9">
      <c r="A31" s="16" t="s">
        <v>36</v>
      </c>
      <c r="B31" s="9">
        <v>982650.82000000007</v>
      </c>
      <c r="C31" s="11">
        <v>0</v>
      </c>
      <c r="D31" s="9">
        <f t="shared" si="0"/>
        <v>982650.82000000007</v>
      </c>
      <c r="E31" s="11">
        <v>993462.90999999992</v>
      </c>
      <c r="F31" s="9">
        <f t="shared" si="1"/>
        <v>993462.90999999992</v>
      </c>
      <c r="G31" s="7">
        <f t="shared" si="2"/>
        <v>-10812.089999999851</v>
      </c>
      <c r="H31" s="2"/>
    </row>
    <row r="32" spans="1:9">
      <c r="A32" s="16" t="s">
        <v>37</v>
      </c>
      <c r="B32" s="9">
        <v>26049249.450000003</v>
      </c>
      <c r="C32" s="11">
        <v>0</v>
      </c>
      <c r="D32" s="9">
        <f t="shared" si="0"/>
        <v>26049249.450000003</v>
      </c>
      <c r="E32" s="11">
        <v>26049249.450000003</v>
      </c>
      <c r="F32" s="9">
        <f t="shared" si="1"/>
        <v>26049249.450000003</v>
      </c>
      <c r="G32" s="7">
        <f t="shared" si="2"/>
        <v>0</v>
      </c>
      <c r="H32" s="2"/>
    </row>
    <row r="33" spans="1:10">
      <c r="A33" s="16" t="s">
        <v>38</v>
      </c>
      <c r="B33" s="9">
        <v>7598192</v>
      </c>
      <c r="C33" s="11">
        <v>0</v>
      </c>
      <c r="D33" s="9">
        <f t="shared" si="0"/>
        <v>7598192</v>
      </c>
      <c r="E33" s="11">
        <v>7598192</v>
      </c>
      <c r="F33" s="9">
        <f t="shared" si="1"/>
        <v>7598192</v>
      </c>
      <c r="G33" s="7">
        <f t="shared" si="2"/>
        <v>0</v>
      </c>
      <c r="H33" s="2"/>
    </row>
    <row r="34" spans="1:10">
      <c r="A34" s="16" t="s">
        <v>39</v>
      </c>
      <c r="B34" s="9">
        <v>6733503.6500000004</v>
      </c>
      <c r="C34" s="11">
        <v>0</v>
      </c>
      <c r="D34" s="9">
        <f t="shared" si="0"/>
        <v>6733503.6500000004</v>
      </c>
      <c r="E34" s="11">
        <v>6417616.9399999995</v>
      </c>
      <c r="F34" s="9">
        <f t="shared" si="1"/>
        <v>6417616.9399999995</v>
      </c>
      <c r="G34" s="7">
        <f t="shared" si="2"/>
        <v>315886.71000000089</v>
      </c>
      <c r="H34" s="2"/>
    </row>
    <row r="35" spans="1:10">
      <c r="A35" s="16" t="s">
        <v>40</v>
      </c>
      <c r="B35" s="9">
        <v>21321913.469999999</v>
      </c>
      <c r="C35" s="11">
        <v>0</v>
      </c>
      <c r="D35" s="9">
        <f t="shared" si="0"/>
        <v>21321913.469999999</v>
      </c>
      <c r="E35" s="11">
        <v>21089890.759999998</v>
      </c>
      <c r="F35" s="9">
        <f t="shared" si="1"/>
        <v>21089890.759999998</v>
      </c>
      <c r="G35" s="7">
        <f t="shared" si="2"/>
        <v>232022.71000000089</v>
      </c>
      <c r="H35" s="2"/>
    </row>
    <row r="36" spans="1:10">
      <c r="A36" s="16" t="s">
        <v>41</v>
      </c>
      <c r="B36" s="9">
        <v>4170832.04</v>
      </c>
      <c r="C36" s="11">
        <v>0</v>
      </c>
      <c r="D36" s="9">
        <f t="shared" si="0"/>
        <v>4170832.04</v>
      </c>
      <c r="E36" s="11">
        <v>2157170.12</v>
      </c>
      <c r="F36" s="9">
        <f t="shared" si="1"/>
        <v>2157170.12</v>
      </c>
      <c r="G36" s="7">
        <f t="shared" si="2"/>
        <v>2013661.92</v>
      </c>
      <c r="H36" s="2"/>
    </row>
    <row r="37" spans="1:10">
      <c r="A37" s="16" t="s">
        <v>42</v>
      </c>
      <c r="B37" s="9">
        <v>34260375.43</v>
      </c>
      <c r="C37" s="11">
        <v>0</v>
      </c>
      <c r="D37" s="9">
        <f t="shared" si="0"/>
        <v>34260375.43</v>
      </c>
      <c r="E37" s="11">
        <v>34642579.450000003</v>
      </c>
      <c r="F37" s="9">
        <f t="shared" si="1"/>
        <v>34642579.450000003</v>
      </c>
      <c r="G37" s="7">
        <f t="shared" si="2"/>
        <v>-382204.02000000328</v>
      </c>
      <c r="H37" s="2"/>
    </row>
    <row r="38" spans="1:10">
      <c r="A38" s="16" t="s">
        <v>43</v>
      </c>
      <c r="B38" s="9">
        <v>3315214.3499999996</v>
      </c>
      <c r="C38" s="11">
        <v>0</v>
      </c>
      <c r="D38" s="9">
        <f t="shared" si="0"/>
        <v>3315214.3499999996</v>
      </c>
      <c r="E38" s="11">
        <v>3315214.3499999996</v>
      </c>
      <c r="F38" s="9">
        <f t="shared" si="1"/>
        <v>3315214.3499999996</v>
      </c>
      <c r="G38" s="7">
        <f t="shared" si="2"/>
        <v>0</v>
      </c>
      <c r="H38" s="2"/>
    </row>
    <row r="39" spans="1:10">
      <c r="A39" s="16" t="s">
        <v>44</v>
      </c>
      <c r="B39" s="9">
        <v>789800</v>
      </c>
      <c r="C39" s="11">
        <v>0</v>
      </c>
      <c r="D39" s="9">
        <f t="shared" si="0"/>
        <v>789800</v>
      </c>
      <c r="E39" s="11">
        <v>789800</v>
      </c>
      <c r="F39" s="9">
        <f t="shared" si="1"/>
        <v>789800</v>
      </c>
      <c r="G39" s="7">
        <f t="shared" si="2"/>
        <v>0</v>
      </c>
      <c r="H39" s="2"/>
    </row>
    <row r="40" spans="1:10">
      <c r="A40" s="16" t="s">
        <v>45</v>
      </c>
      <c r="B40" s="9">
        <v>5356761.5500000007</v>
      </c>
      <c r="C40" s="11">
        <v>0</v>
      </c>
      <c r="D40" s="9">
        <f t="shared" si="0"/>
        <v>5356761.5500000007</v>
      </c>
      <c r="E40" s="11">
        <v>4012844.7199999997</v>
      </c>
      <c r="F40" s="9">
        <f t="shared" si="1"/>
        <v>4012844.7199999997</v>
      </c>
      <c r="G40" s="7">
        <f t="shared" si="2"/>
        <v>1343916.830000001</v>
      </c>
      <c r="H40" s="2"/>
    </row>
    <row r="41" spans="1:10">
      <c r="A41" s="16" t="s">
        <v>46</v>
      </c>
      <c r="B41" s="9">
        <v>3104732.05</v>
      </c>
      <c r="C41" s="11">
        <v>0</v>
      </c>
      <c r="D41" s="9">
        <f t="shared" si="0"/>
        <v>3104732.05</v>
      </c>
      <c r="E41" s="11">
        <v>2563580.96</v>
      </c>
      <c r="F41" s="9">
        <f t="shared" si="1"/>
        <v>2563580.96</v>
      </c>
      <c r="G41" s="7">
        <f t="shared" si="2"/>
        <v>541151.08999999985</v>
      </c>
      <c r="H41" s="2"/>
    </row>
    <row r="42" spans="1:10">
      <c r="A42" s="16" t="s">
        <v>47</v>
      </c>
      <c r="B42" s="9">
        <v>7171307.0500000007</v>
      </c>
      <c r="C42" s="11">
        <v>0</v>
      </c>
      <c r="D42" s="9">
        <f t="shared" si="0"/>
        <v>7171307.0500000007</v>
      </c>
      <c r="E42" s="11">
        <v>4121200.48</v>
      </c>
      <c r="F42" s="9">
        <f t="shared" si="1"/>
        <v>4121200.48</v>
      </c>
      <c r="G42" s="7">
        <f t="shared" si="2"/>
        <v>3050106.5700000008</v>
      </c>
      <c r="H42" s="2"/>
    </row>
    <row r="43" spans="1:10">
      <c r="A43" s="16" t="s">
        <v>48</v>
      </c>
      <c r="B43" s="9">
        <v>90948896.780000031</v>
      </c>
      <c r="C43" s="11">
        <v>0</v>
      </c>
      <c r="D43" s="9">
        <f t="shared" si="0"/>
        <v>90948896.780000031</v>
      </c>
      <c r="E43" s="11">
        <v>52337892.039999992</v>
      </c>
      <c r="F43" s="9">
        <f t="shared" si="1"/>
        <v>52337892.039999992</v>
      </c>
      <c r="G43" s="7">
        <f>D43-E43</f>
        <v>38611004.740000039</v>
      </c>
      <c r="H43" s="2"/>
      <c r="I43" s="4"/>
      <c r="J43" s="4"/>
    </row>
    <row r="44" spans="1:10">
      <c r="A44" s="17"/>
      <c r="B44" s="9"/>
      <c r="C44" s="11"/>
      <c r="D44" s="9"/>
      <c r="E44" s="11"/>
      <c r="F44" s="9"/>
      <c r="G44" s="7"/>
      <c r="H44" s="2"/>
    </row>
    <row r="45" spans="1:10" ht="22.5">
      <c r="A45" s="18" t="s">
        <v>11</v>
      </c>
      <c r="B45" s="9">
        <f>SUM(B46:B47)</f>
        <v>164192163.84</v>
      </c>
      <c r="C45" s="11">
        <f>SUM(C46:C47)</f>
        <v>0</v>
      </c>
      <c r="D45" s="9">
        <f>SUM(D46:D47)</f>
        <v>164192163.84</v>
      </c>
      <c r="E45" s="11">
        <f>SUM(E46:E47)</f>
        <v>187148505.76000005</v>
      </c>
      <c r="F45" s="9">
        <f>SUM(F46:F47)</f>
        <v>187148505.76000005</v>
      </c>
      <c r="G45" s="7">
        <f t="shared" ref="G45:G47" si="3">D45-E45</f>
        <v>-22956341.920000046</v>
      </c>
      <c r="H45" s="2"/>
    </row>
    <row r="46" spans="1:10">
      <c r="A46" s="19" t="s">
        <v>24</v>
      </c>
      <c r="B46" s="9">
        <v>0</v>
      </c>
      <c r="C46" s="11">
        <v>0</v>
      </c>
      <c r="D46" s="9">
        <f t="shared" ref="D46:D47" si="4">SUM(B46:C46)</f>
        <v>0</v>
      </c>
      <c r="E46" s="11">
        <v>123260784.42000003</v>
      </c>
      <c r="F46" s="9">
        <f t="shared" ref="F46:F47" si="5">E46</f>
        <v>123260784.42000003</v>
      </c>
      <c r="G46" s="7">
        <f t="shared" si="3"/>
        <v>-123260784.42000003</v>
      </c>
      <c r="H46" s="2"/>
    </row>
    <row r="47" spans="1:10">
      <c r="A47" s="19" t="s">
        <v>48</v>
      </c>
      <c r="B47" s="9">
        <v>164192163.84</v>
      </c>
      <c r="C47" s="11">
        <v>0</v>
      </c>
      <c r="D47" s="9">
        <f t="shared" si="4"/>
        <v>164192163.84</v>
      </c>
      <c r="E47" s="11">
        <v>63887721.340000004</v>
      </c>
      <c r="F47" s="9">
        <f t="shared" si="5"/>
        <v>63887721.340000004</v>
      </c>
      <c r="G47" s="7">
        <f t="shared" si="3"/>
        <v>100304442.5</v>
      </c>
      <c r="H47" s="2"/>
    </row>
    <row r="48" spans="1:10">
      <c r="A48" s="20"/>
      <c r="B48" s="9"/>
      <c r="C48" s="11"/>
      <c r="D48" s="9"/>
      <c r="E48" s="11"/>
      <c r="F48" s="9"/>
      <c r="G48" s="7"/>
      <c r="H48" s="2"/>
    </row>
    <row r="49" spans="1:8">
      <c r="A49" s="21" t="s">
        <v>7</v>
      </c>
      <c r="B49" s="8">
        <f>B8+B45</f>
        <v>1268391116.8399997</v>
      </c>
      <c r="C49" s="10">
        <f>C8+C45</f>
        <v>0</v>
      </c>
      <c r="D49" s="8">
        <f>D8+D45</f>
        <v>1268391116.8399997</v>
      </c>
      <c r="E49" s="10">
        <f>E8+E45</f>
        <v>972814127.34000015</v>
      </c>
      <c r="F49" s="8">
        <f>F8+F45</f>
        <v>972814127.34000015</v>
      </c>
      <c r="G49" s="6">
        <f>G8+G45-1</f>
        <v>295576988.5</v>
      </c>
      <c r="H49" s="2"/>
    </row>
    <row r="50" spans="1:8">
      <c r="A50" s="22"/>
      <c r="B50" s="24"/>
      <c r="C50" s="26"/>
      <c r="D50" s="24"/>
      <c r="E50" s="26"/>
      <c r="F50" s="24"/>
      <c r="G50" s="14"/>
      <c r="H50" s="2"/>
    </row>
    <row r="51" spans="1:8">
      <c r="B51" s="2"/>
      <c r="C51" s="2"/>
      <c r="D51" s="2"/>
      <c r="E51" s="2"/>
      <c r="F51" s="2"/>
      <c r="G51" s="2"/>
      <c r="H51" s="2"/>
    </row>
    <row r="52" spans="1:8">
      <c r="B52" s="2"/>
      <c r="C52" s="2"/>
      <c r="D52" s="2"/>
      <c r="E52" s="2"/>
      <c r="F52" s="2"/>
      <c r="G52" s="2"/>
      <c r="H52" s="2"/>
    </row>
    <row r="53" spans="1:8">
      <c r="B53" s="3"/>
      <c r="C53" s="3"/>
      <c r="D53" s="3"/>
      <c r="E53" s="3"/>
      <c r="F53" s="3"/>
      <c r="G53" s="3"/>
      <c r="H53" s="2"/>
    </row>
    <row r="54" spans="1:8">
      <c r="B54" s="2"/>
      <c r="C54" s="2"/>
      <c r="D54" s="2"/>
      <c r="E54" s="2"/>
      <c r="F54" s="2"/>
      <c r="G54" s="2"/>
      <c r="H54" s="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6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Formato 6 b)</vt:lpstr>
      <vt:lpstr>'Formato 6 b)'!Print_Area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López Rodríguez</dc:creator>
  <cp:lastModifiedBy>mrosas</cp:lastModifiedBy>
  <cp:lastPrinted>2020-06-08T18:12:35Z</cp:lastPrinted>
  <dcterms:created xsi:type="dcterms:W3CDTF">2014-11-06T23:32:06Z</dcterms:created>
  <dcterms:modified xsi:type="dcterms:W3CDTF">2020-06-08T18:13:15Z</dcterms:modified>
</cp:coreProperties>
</file>