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Cta Pub 2do. Trim 2020\JUAREZ\LDF\"/>
    </mc:Choice>
  </mc:AlternateContent>
  <xr:revisionPtr revIDLastSave="0" documentId="13_ncr:1_{B8BEAFEB-48C3-4036-BBFC-7F3732FA0792}" xr6:coauthVersionLast="45" xr6:coauthVersionMax="45" xr10:uidLastSave="{00000000-0000-0000-0000-000000000000}"/>
  <bookViews>
    <workbookView xWindow="-110" yWindow="-110" windowWidth="19420" windowHeight="10420" tabRatio="918" xr2:uid="{00000000-000D-0000-FFFF-FFFF00000000}"/>
  </bookViews>
  <sheets>
    <sheet name="Formato 6 b)" sheetId="82" r:id="rId1"/>
  </sheets>
  <definedNames>
    <definedName name="ANEXO">#REF!</definedName>
    <definedName name="_xlnm.Print_Area" localSheetId="0">'Formato 6 b)'!$A$1:$G$50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82" l="1"/>
  <c r="F47" i="82" l="1"/>
  <c r="F46" i="82"/>
  <c r="F10" i="82"/>
  <c r="F11" i="82"/>
  <c r="F12" i="82"/>
  <c r="F13" i="82"/>
  <c r="F14" i="82"/>
  <c r="F15" i="82"/>
  <c r="F16" i="82"/>
  <c r="F17" i="82"/>
  <c r="F18" i="82"/>
  <c r="F19" i="82"/>
  <c r="F20" i="82"/>
  <c r="F21" i="82"/>
  <c r="F22" i="82"/>
  <c r="F23" i="82"/>
  <c r="F24" i="82"/>
  <c r="F25" i="82"/>
  <c r="F26" i="82"/>
  <c r="F27" i="82"/>
  <c r="F28" i="82"/>
  <c r="F29" i="82"/>
  <c r="F30" i="82"/>
  <c r="F31" i="82"/>
  <c r="F32" i="82"/>
  <c r="F33" i="82"/>
  <c r="F34" i="82"/>
  <c r="F35" i="82"/>
  <c r="F36" i="82"/>
  <c r="F37" i="82"/>
  <c r="F38" i="82"/>
  <c r="F39" i="82"/>
  <c r="F40" i="82"/>
  <c r="F41" i="82"/>
  <c r="F42" i="82"/>
  <c r="F43" i="82"/>
  <c r="F9" i="82"/>
  <c r="D47" i="82"/>
  <c r="D46" i="82"/>
  <c r="G46" i="82" s="1"/>
  <c r="D10" i="82"/>
  <c r="G10" i="82" s="1"/>
  <c r="D11" i="82"/>
  <c r="G11" i="82" s="1"/>
  <c r="D12" i="82"/>
  <c r="G12" i="82" s="1"/>
  <c r="D13" i="82"/>
  <c r="G13" i="82" s="1"/>
  <c r="D14" i="82"/>
  <c r="G14" i="82" s="1"/>
  <c r="D15" i="82"/>
  <c r="G15" i="82" s="1"/>
  <c r="D16" i="82"/>
  <c r="G16" i="82" s="1"/>
  <c r="D17" i="82"/>
  <c r="G17" i="82" s="1"/>
  <c r="D18" i="82"/>
  <c r="G18" i="82" s="1"/>
  <c r="D19" i="82"/>
  <c r="G19" i="82" s="1"/>
  <c r="D20" i="82"/>
  <c r="G20" i="82" s="1"/>
  <c r="D21" i="82"/>
  <c r="G21" i="82" s="1"/>
  <c r="D22" i="82"/>
  <c r="G22" i="82" s="1"/>
  <c r="D23" i="82"/>
  <c r="G23" i="82" s="1"/>
  <c r="D24" i="82"/>
  <c r="G24" i="82" s="1"/>
  <c r="D25" i="82"/>
  <c r="G25" i="82" s="1"/>
  <c r="D26" i="82"/>
  <c r="G26" i="82" s="1"/>
  <c r="D27" i="82"/>
  <c r="G27" i="82" s="1"/>
  <c r="D28" i="82"/>
  <c r="G28" i="82" s="1"/>
  <c r="D29" i="82"/>
  <c r="G29" i="82" s="1"/>
  <c r="D30" i="82"/>
  <c r="G30" i="82" s="1"/>
  <c r="D31" i="82"/>
  <c r="G31" i="82" s="1"/>
  <c r="D32" i="82"/>
  <c r="G32" i="82" s="1"/>
  <c r="D33" i="82"/>
  <c r="G33" i="82" s="1"/>
  <c r="D34" i="82"/>
  <c r="G34" i="82" s="1"/>
  <c r="D35" i="82"/>
  <c r="G35" i="82" s="1"/>
  <c r="D36" i="82"/>
  <c r="G36" i="82" s="1"/>
  <c r="D37" i="82"/>
  <c r="G37" i="82" s="1"/>
  <c r="D38" i="82"/>
  <c r="G38" i="82" s="1"/>
  <c r="D39" i="82"/>
  <c r="G39" i="82" s="1"/>
  <c r="D40" i="82"/>
  <c r="G40" i="82" s="1"/>
  <c r="D41" i="82"/>
  <c r="G41" i="82" s="1"/>
  <c r="D42" i="82"/>
  <c r="G42" i="82" s="1"/>
  <c r="D43" i="82"/>
  <c r="G43" i="82" s="1"/>
  <c r="D9" i="82"/>
  <c r="G9" i="82" s="1"/>
  <c r="B8" i="82"/>
  <c r="G47" i="82" l="1"/>
  <c r="D8" i="82" l="1"/>
  <c r="E8" i="82"/>
  <c r="F8" i="82"/>
  <c r="G8" i="82"/>
  <c r="B45" i="82" l="1"/>
  <c r="B49" i="82" s="1"/>
  <c r="C45" i="82"/>
  <c r="C49" i="82" s="1"/>
  <c r="D45" i="82"/>
  <c r="D49" i="82" s="1"/>
  <c r="E45" i="82"/>
  <c r="E49" i="82" s="1"/>
  <c r="F45" i="82"/>
  <c r="F49" i="82" s="1"/>
  <c r="G45" i="82" l="1"/>
  <c r="G49" i="82" s="1"/>
</calcChain>
</file>

<file path=xl/sharedStrings.xml><?xml version="1.0" encoding="utf-8"?>
<sst xmlns="http://schemas.openxmlformats.org/spreadsheetml/2006/main" count="53" uniqueCount="51">
  <si>
    <t>Devengado</t>
  </si>
  <si>
    <t>Egresos</t>
  </si>
  <si>
    <t>Modificado</t>
  </si>
  <si>
    <t>Pagado</t>
  </si>
  <si>
    <t>Clasificación Administrativa</t>
  </si>
  <si>
    <t>Concepto (c)</t>
  </si>
  <si>
    <t>(PESOS)</t>
  </si>
  <si>
    <t>III. Total de Egresos (III = I + II)</t>
  </si>
  <si>
    <t>Aprobado (d)</t>
  </si>
  <si>
    <t>Subejercicio (e)</t>
  </si>
  <si>
    <t>Estado Analítico del Ejercicio del Presupuesto de Egresos Detallado - LDF</t>
  </si>
  <si>
    <t>II. Gasto Etiquetado
(II=A+B+C+D+E+F+G+H)</t>
  </si>
  <si>
    <t>I. Gasto No Etiquetado
(I=A+B+C+D+E+F+G+H)</t>
  </si>
  <si>
    <t>Ampliaciones/ (Reducciones)</t>
  </si>
  <si>
    <t>PRESIDENCIA MUNICIPAL</t>
  </si>
  <si>
    <t>CUERPO DE REGIDORES</t>
  </si>
  <si>
    <t>SINDICATURA</t>
  </si>
  <si>
    <t>SECRETARIA PARTICULAR</t>
  </si>
  <si>
    <t>SECRETARIA TECNICA</t>
  </si>
  <si>
    <t>COORDINACION DE COMUNICACION SOCIAL</t>
  </si>
  <si>
    <t>SECRETARIA DEL AYUNTAMIENTO</t>
  </si>
  <si>
    <t>TESORERIA MUNICIPAL</t>
  </si>
  <si>
    <t>CONTRALORIA MUNICIPAL</t>
  </si>
  <si>
    <t>OFICIALIA MAYOR</t>
  </si>
  <si>
    <t>DIR. GENERAL DE SEGURIDAD PUBLICA MUNICIPAL</t>
  </si>
  <si>
    <t>DIRECCION GENERAL DE SERVICIOS PUBLICOS</t>
  </si>
  <si>
    <t>DIR. GENERAL DE OBRAS PUBLICAS</t>
  </si>
  <si>
    <t>DIRECCION GENERAL DE DESARROLLO SOCIAL</t>
  </si>
  <si>
    <t>DIRECCION DE EDUCACION</t>
  </si>
  <si>
    <t xml:space="preserve">INSTITUTO MUNICIPAL DEL DEPORTE </t>
  </si>
  <si>
    <t>DIRECCION GRAL. DE DESARROLLO ECONOMICO</t>
  </si>
  <si>
    <t>DIRECCION DE ECOLOGIA</t>
  </si>
  <si>
    <t>DIRECCION GRAL DE ASENTAMIENTOS HUMANOS</t>
  </si>
  <si>
    <t>COORDINADOR DE ASESORES</t>
  </si>
  <si>
    <t>DIRECCION GENERAL DE PROTECCION CIVIL</t>
  </si>
  <si>
    <t>APOYOS Y PRESTACIONES A PENSIONADOS Y JUBILADOS</t>
  </si>
  <si>
    <t>COORDINACION DE REDES SOCIALES</t>
  </si>
  <si>
    <t>INSTITUTO MUNICIPAL DE INVESTIGACION Y PLANEACION</t>
  </si>
  <si>
    <t>DIRECCION GENERAL DE DESARROLLO URBANO</t>
  </si>
  <si>
    <t xml:space="preserve">DIRECCION GENERAL DE CENTROS COMUNITARIOS </t>
  </si>
  <si>
    <t>COORD. GRAL. DE PLANEACION Y EVALUACION</t>
  </si>
  <si>
    <t>DIRECCION DE SALUD MUNICIPAL</t>
  </si>
  <si>
    <t>INSTITUTO MUNICIPAL DE LA MUJER JUARENSE</t>
  </si>
  <si>
    <t>INSTITUTO MUNICIPAL DE LA JUVENTUD DE JUAREZ</t>
  </si>
  <si>
    <t>ADMINISTRADOR DE LA CIUDAD</t>
  </si>
  <si>
    <t>DIR. GRAL. DE TECNOLOGIAS DE LA INFORMACION</t>
  </si>
  <si>
    <t>INSTITUTO PARA LA CULTURA DEL MPIO. DE JUAREZ</t>
  </si>
  <si>
    <t>INVERSION MUNICIPAL</t>
  </si>
  <si>
    <t>Del 1 de enero al 30 de junio de 2020</t>
  </si>
  <si>
    <t>CHIHUAHUA, MUNICIPIO DE JUAREZ</t>
  </si>
  <si>
    <t>SISTEMA MPAL. PARA EL DESARROLLO INTEGRAL DE LA FAM.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</si>
</sst>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7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37" fontId="0" fillId="0" borderId="0" xfId="1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/>
    <xf numFmtId="0" fontId="10" fillId="0" borderId="14" xfId="0" applyFont="1" applyBorder="1" applyAlignment="1">
      <alignment horizontal="justify" vertical="center" wrapText="1"/>
    </xf>
    <xf numFmtId="37" fontId="11" fillId="0" borderId="3" xfId="1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justify" vertical="center" wrapText="1"/>
    </xf>
    <xf numFmtId="37" fontId="11" fillId="0" borderId="5" xfId="1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37" fontId="11" fillId="0" borderId="14" xfId="1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justify" vertical="center"/>
    </xf>
    <xf numFmtId="0" fontId="10" fillId="0" borderId="14" xfId="0" applyFont="1" applyBorder="1" applyAlignment="1">
      <alignment horizontal="justify" vertical="center"/>
    </xf>
    <xf numFmtId="37" fontId="10" fillId="0" borderId="5" xfId="1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justify" vertical="center"/>
    </xf>
    <xf numFmtId="37" fontId="11" fillId="0" borderId="8" xfId="1" applyNumberFormat="1" applyFont="1" applyBorder="1" applyAlignment="1">
      <alignment horizontal="right" vertical="center"/>
    </xf>
    <xf numFmtId="166" fontId="12" fillId="5" borderId="0" xfId="1" applyNumberFormat="1" applyFont="1" applyFill="1"/>
    <xf numFmtId="0" fontId="13" fillId="4" borderId="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177">
    <cellStyle name="Hipervínculo 2" xfId="4" xr:uid="{00000000-0005-0000-0000-000001000000}"/>
    <cellStyle name="Incorrecto 2" xfId="26" xr:uid="{00000000-0005-0000-0000-000002000000}"/>
    <cellStyle name="Millares" xfId="1" builtinId="3"/>
    <cellStyle name="Millares 10" xfId="27" xr:uid="{00000000-0005-0000-0000-000003000000}"/>
    <cellStyle name="Millares 11" xfId="5" xr:uid="{00000000-0005-0000-0000-000004000000}"/>
    <cellStyle name="Millares 2" xfId="3" xr:uid="{00000000-0005-0000-0000-000005000000}"/>
    <cellStyle name="Millares 2 2" xfId="6" xr:uid="{00000000-0005-0000-0000-000006000000}"/>
    <cellStyle name="Millares 2 2 2" xfId="7" xr:uid="{00000000-0005-0000-0000-000007000000}"/>
    <cellStyle name="Millares 2 2 2 2" xfId="28" xr:uid="{00000000-0005-0000-0000-000008000000}"/>
    <cellStyle name="Millares 2 2 3" xfId="29" xr:uid="{00000000-0005-0000-0000-000009000000}"/>
    <cellStyle name="Millares 2 3" xfId="30" xr:uid="{00000000-0005-0000-0000-00000A000000}"/>
    <cellStyle name="Millares 3" xfId="8" xr:uid="{00000000-0005-0000-0000-00000B000000}"/>
    <cellStyle name="Millares 3 2" xfId="9" xr:uid="{00000000-0005-0000-0000-00000C000000}"/>
    <cellStyle name="Millares 3 3" xfId="25" xr:uid="{00000000-0005-0000-0000-00000D000000}"/>
    <cellStyle name="Millares 3 3 2" xfId="31" xr:uid="{00000000-0005-0000-0000-00000E000000}"/>
    <cellStyle name="Millares 3 3 2 2" xfId="32" xr:uid="{00000000-0005-0000-0000-00000F000000}"/>
    <cellStyle name="Millares 3 3 3" xfId="33" xr:uid="{00000000-0005-0000-0000-000010000000}"/>
    <cellStyle name="Millares 3 3 4" xfId="34" xr:uid="{00000000-0005-0000-0000-000011000000}"/>
    <cellStyle name="Millares 3 4" xfId="35" xr:uid="{00000000-0005-0000-0000-000012000000}"/>
    <cellStyle name="Millares 3 4 2" xfId="36" xr:uid="{00000000-0005-0000-0000-000013000000}"/>
    <cellStyle name="Millares 3 5" xfId="37" xr:uid="{00000000-0005-0000-0000-000014000000}"/>
    <cellStyle name="Millares 3 5 2" xfId="38" xr:uid="{00000000-0005-0000-0000-000015000000}"/>
    <cellStyle name="Millares 3 6" xfId="39" xr:uid="{00000000-0005-0000-0000-000016000000}"/>
    <cellStyle name="Millares 4" xfId="10" xr:uid="{00000000-0005-0000-0000-000017000000}"/>
    <cellStyle name="Millares 4 2" xfId="40" xr:uid="{00000000-0005-0000-0000-000018000000}"/>
    <cellStyle name="Millares 4 2 2" xfId="41" xr:uid="{00000000-0005-0000-0000-000019000000}"/>
    <cellStyle name="Millares 4 3" xfId="42" xr:uid="{00000000-0005-0000-0000-00001A000000}"/>
    <cellStyle name="Millares 5" xfId="11" xr:uid="{00000000-0005-0000-0000-00001B000000}"/>
    <cellStyle name="Millares 5 2" xfId="43" xr:uid="{00000000-0005-0000-0000-00001C000000}"/>
    <cellStyle name="Millares 5 2 2" xfId="44" xr:uid="{00000000-0005-0000-0000-00001D000000}"/>
    <cellStyle name="Millares 5 3" xfId="45" xr:uid="{00000000-0005-0000-0000-00001E000000}"/>
    <cellStyle name="Millares 6" xfId="12" xr:uid="{00000000-0005-0000-0000-00001F000000}"/>
    <cellStyle name="Millares 6 2" xfId="46" xr:uid="{00000000-0005-0000-0000-000020000000}"/>
    <cellStyle name="Millares 6 2 2" xfId="47" xr:uid="{00000000-0005-0000-0000-000021000000}"/>
    <cellStyle name="Millares 6 3" xfId="48" xr:uid="{00000000-0005-0000-0000-000022000000}"/>
    <cellStyle name="Millares 7" xfId="49" xr:uid="{00000000-0005-0000-0000-000023000000}"/>
    <cellStyle name="Millares 7 2" xfId="50" xr:uid="{00000000-0005-0000-0000-000024000000}"/>
    <cellStyle name="Millares 7 2 2" xfId="51" xr:uid="{00000000-0005-0000-0000-000025000000}"/>
    <cellStyle name="Millares 7 2 2 2" xfId="52" xr:uid="{00000000-0005-0000-0000-000026000000}"/>
    <cellStyle name="Millares 7 2 3" xfId="53" xr:uid="{00000000-0005-0000-0000-000027000000}"/>
    <cellStyle name="Millares 7 3" xfId="54" xr:uid="{00000000-0005-0000-0000-000028000000}"/>
    <cellStyle name="Millares 8" xfId="55" xr:uid="{00000000-0005-0000-0000-000029000000}"/>
    <cellStyle name="Millares 8 2" xfId="56" xr:uid="{00000000-0005-0000-0000-00002A000000}"/>
    <cellStyle name="Millares 8 2 2" xfId="57" xr:uid="{00000000-0005-0000-0000-00002B000000}"/>
    <cellStyle name="Millares 8 3" xfId="58" xr:uid="{00000000-0005-0000-0000-00002C000000}"/>
    <cellStyle name="Millares 9" xfId="59" xr:uid="{00000000-0005-0000-0000-00002D000000}"/>
    <cellStyle name="Moneda 2" xfId="13" xr:uid="{00000000-0005-0000-0000-00002E000000}"/>
    <cellStyle name="Moneda 2 2" xfId="60" xr:uid="{00000000-0005-0000-0000-00002F000000}"/>
    <cellStyle name="Moneda 2 2 2" xfId="61" xr:uid="{00000000-0005-0000-0000-000030000000}"/>
    <cellStyle name="Moneda 2 2 2 2" xfId="62" xr:uid="{00000000-0005-0000-0000-000031000000}"/>
    <cellStyle name="Moneda 2 2 3" xfId="63" xr:uid="{00000000-0005-0000-0000-000032000000}"/>
    <cellStyle name="Moneda 2 3" xfId="64" xr:uid="{00000000-0005-0000-0000-000033000000}"/>
    <cellStyle name="Moneda 2 3 2" xfId="65" xr:uid="{00000000-0005-0000-0000-000034000000}"/>
    <cellStyle name="Moneda 2 3 2 2" xfId="66" xr:uid="{00000000-0005-0000-0000-000035000000}"/>
    <cellStyle name="Moneda 2 3 3" xfId="67" xr:uid="{00000000-0005-0000-0000-000036000000}"/>
    <cellStyle name="Moneda 2 3 4" xfId="68" xr:uid="{00000000-0005-0000-0000-000037000000}"/>
    <cellStyle name="Moneda 2 4" xfId="69" xr:uid="{00000000-0005-0000-0000-000038000000}"/>
    <cellStyle name="Moneda 2 4 2" xfId="70" xr:uid="{00000000-0005-0000-0000-000039000000}"/>
    <cellStyle name="Moneda 2 5" xfId="71" xr:uid="{00000000-0005-0000-0000-00003A000000}"/>
    <cellStyle name="Moneda 2 5 2" xfId="72" xr:uid="{00000000-0005-0000-0000-00003B000000}"/>
    <cellStyle name="Moneda 2 5 2 2" xfId="73" xr:uid="{00000000-0005-0000-0000-00003C000000}"/>
    <cellStyle name="Moneda 2 5 3" xfId="74" xr:uid="{00000000-0005-0000-0000-00003D000000}"/>
    <cellStyle name="Moneda 2 6" xfId="75" xr:uid="{00000000-0005-0000-0000-00003E000000}"/>
    <cellStyle name="Moneda 2 6 2" xfId="76" xr:uid="{00000000-0005-0000-0000-00003F000000}"/>
    <cellStyle name="Moneda 2 7" xfId="77" xr:uid="{00000000-0005-0000-0000-000040000000}"/>
    <cellStyle name="Moneda 3" xfId="78" xr:uid="{00000000-0005-0000-0000-000041000000}"/>
    <cellStyle name="Moneda 3 2" xfId="79" xr:uid="{00000000-0005-0000-0000-000042000000}"/>
    <cellStyle name="Moneda 4" xfId="80" xr:uid="{00000000-0005-0000-0000-000043000000}"/>
    <cellStyle name="Moneda 4 2" xfId="81" xr:uid="{00000000-0005-0000-0000-000044000000}"/>
    <cellStyle name="Moneda 4 2 2" xfId="82" xr:uid="{00000000-0005-0000-0000-000045000000}"/>
    <cellStyle name="Moneda 4 3" xfId="83" xr:uid="{00000000-0005-0000-0000-000046000000}"/>
    <cellStyle name="Moneda 4 3 2" xfId="84" xr:uid="{00000000-0005-0000-0000-000047000000}"/>
    <cellStyle name="Moneda 4 4" xfId="85" xr:uid="{00000000-0005-0000-0000-000048000000}"/>
    <cellStyle name="Moneda 5" xfId="86" xr:uid="{00000000-0005-0000-0000-000049000000}"/>
    <cellStyle name="Moneda 6" xfId="14" xr:uid="{00000000-0005-0000-0000-00004A000000}"/>
    <cellStyle name="Moneda 7" xfId="175" xr:uid="{00000000-0005-0000-0000-00004B000000}"/>
    <cellStyle name="Normal" xfId="0" builtinId="0"/>
    <cellStyle name="Normal 10" xfId="87" xr:uid="{00000000-0005-0000-0000-00004D000000}"/>
    <cellStyle name="Normal 10 2" xfId="88" xr:uid="{00000000-0005-0000-0000-00004E000000}"/>
    <cellStyle name="Normal 10 2 2" xfId="89" xr:uid="{00000000-0005-0000-0000-00004F000000}"/>
    <cellStyle name="Normal 10 2 2 2" xfId="90" xr:uid="{00000000-0005-0000-0000-000050000000}"/>
    <cellStyle name="Normal 10 2 3" xfId="91" xr:uid="{00000000-0005-0000-0000-000051000000}"/>
    <cellStyle name="Normal 10 3" xfId="92" xr:uid="{00000000-0005-0000-0000-000052000000}"/>
    <cellStyle name="Normal 10 3 2" xfId="93" xr:uid="{00000000-0005-0000-0000-000053000000}"/>
    <cellStyle name="Normal 10 4" xfId="94" xr:uid="{00000000-0005-0000-0000-000054000000}"/>
    <cellStyle name="Normal 11" xfId="24" xr:uid="{00000000-0005-0000-0000-000055000000}"/>
    <cellStyle name="Normal 11 2" xfId="95" xr:uid="{00000000-0005-0000-0000-000056000000}"/>
    <cellStyle name="Normal 11 2 2" xfId="96" xr:uid="{00000000-0005-0000-0000-000057000000}"/>
    <cellStyle name="Normal 11 2 2 2" xfId="97" xr:uid="{00000000-0005-0000-0000-000058000000}"/>
    <cellStyle name="Normal 11 2 3" xfId="98" xr:uid="{00000000-0005-0000-0000-000059000000}"/>
    <cellStyle name="Normal 11 2 4" xfId="99" xr:uid="{00000000-0005-0000-0000-00005A000000}"/>
    <cellStyle name="Normal 11 3" xfId="100" xr:uid="{00000000-0005-0000-0000-00005B000000}"/>
    <cellStyle name="Normal 11 4" xfId="101" xr:uid="{00000000-0005-0000-0000-00005C000000}"/>
    <cellStyle name="Normal 12" xfId="102" xr:uid="{00000000-0005-0000-0000-00005D000000}"/>
    <cellStyle name="Normal 13" xfId="103" xr:uid="{00000000-0005-0000-0000-00005E000000}"/>
    <cellStyle name="Normal 14" xfId="104" xr:uid="{00000000-0005-0000-0000-00005F000000}"/>
    <cellStyle name="Normal 15" xfId="105" xr:uid="{00000000-0005-0000-0000-000060000000}"/>
    <cellStyle name="Normal 16" xfId="174" xr:uid="{00000000-0005-0000-0000-000061000000}"/>
    <cellStyle name="Normal 17" xfId="176" xr:uid="{00000000-0005-0000-0000-000062000000}"/>
    <cellStyle name="Normal 2" xfId="2" xr:uid="{00000000-0005-0000-0000-000063000000}"/>
    <cellStyle name="Normal 2 2" xfId="15" xr:uid="{00000000-0005-0000-0000-000064000000}"/>
    <cellStyle name="Normal 2 2 2" xfId="106" xr:uid="{00000000-0005-0000-0000-000065000000}"/>
    <cellStyle name="Normal 2 2 3" xfId="107" xr:uid="{00000000-0005-0000-0000-000066000000}"/>
    <cellStyle name="Normal 2 2 3 2" xfId="108" xr:uid="{00000000-0005-0000-0000-000067000000}"/>
    <cellStyle name="Normal 2 2 3 2 2" xfId="109" xr:uid="{00000000-0005-0000-0000-000068000000}"/>
    <cellStyle name="Normal 2 2 3 3" xfId="110" xr:uid="{00000000-0005-0000-0000-000069000000}"/>
    <cellStyle name="Normal 2 2 4" xfId="111" xr:uid="{00000000-0005-0000-0000-00006A000000}"/>
    <cellStyle name="Normal 2 2 4 2" xfId="112" xr:uid="{00000000-0005-0000-0000-00006B000000}"/>
    <cellStyle name="Normal 2 2 4 2 2" xfId="113" xr:uid="{00000000-0005-0000-0000-00006C000000}"/>
    <cellStyle name="Normal 2 2 4 3" xfId="114" xr:uid="{00000000-0005-0000-0000-00006D000000}"/>
    <cellStyle name="Normal 2 3" xfId="115" xr:uid="{00000000-0005-0000-0000-00006E000000}"/>
    <cellStyle name="Normal 2 3 2" xfId="116" xr:uid="{00000000-0005-0000-0000-00006F000000}"/>
    <cellStyle name="Normal 2 3 2 2" xfId="117" xr:uid="{00000000-0005-0000-0000-000070000000}"/>
    <cellStyle name="Normal 2 3 2 2 2" xfId="118" xr:uid="{00000000-0005-0000-0000-000071000000}"/>
    <cellStyle name="Normal 2 3 2 3" xfId="119" xr:uid="{00000000-0005-0000-0000-000072000000}"/>
    <cellStyle name="Normal 2 3 3" xfId="120" xr:uid="{00000000-0005-0000-0000-000073000000}"/>
    <cellStyle name="Normal 2 3 3 2" xfId="121" xr:uid="{00000000-0005-0000-0000-000074000000}"/>
    <cellStyle name="Normal 2 3 4" xfId="122" xr:uid="{00000000-0005-0000-0000-000075000000}"/>
    <cellStyle name="Normal 2 3 5" xfId="123" xr:uid="{00000000-0005-0000-0000-000076000000}"/>
    <cellStyle name="Normal 2 4" xfId="124" xr:uid="{00000000-0005-0000-0000-000077000000}"/>
    <cellStyle name="Normal 2 4 2" xfId="125" xr:uid="{00000000-0005-0000-0000-000078000000}"/>
    <cellStyle name="Normal 2 4 2 2" xfId="126" xr:uid="{00000000-0005-0000-0000-000079000000}"/>
    <cellStyle name="Normal 2 4 3" xfId="127" xr:uid="{00000000-0005-0000-0000-00007A000000}"/>
    <cellStyle name="Normal 2 4 4" xfId="128" xr:uid="{00000000-0005-0000-0000-00007B000000}"/>
    <cellStyle name="Normal 2 5" xfId="129" xr:uid="{00000000-0005-0000-0000-00007C000000}"/>
    <cellStyle name="Normal 3" xfId="16" xr:uid="{00000000-0005-0000-0000-00007D000000}"/>
    <cellStyle name="Normal 3 2" xfId="17" xr:uid="{00000000-0005-0000-0000-00007E000000}"/>
    <cellStyle name="Normal 3 2 2" xfId="130" xr:uid="{00000000-0005-0000-0000-00007F000000}"/>
    <cellStyle name="Normal 3 3" xfId="131" xr:uid="{00000000-0005-0000-0000-000080000000}"/>
    <cellStyle name="Normal 3 3 2" xfId="132" xr:uid="{00000000-0005-0000-0000-000081000000}"/>
    <cellStyle name="Normal 3 3 2 2" xfId="133" xr:uid="{00000000-0005-0000-0000-000082000000}"/>
    <cellStyle name="Normal 3 3 3" xfId="134" xr:uid="{00000000-0005-0000-0000-000083000000}"/>
    <cellStyle name="Normal 3 4" xfId="135" xr:uid="{00000000-0005-0000-0000-000084000000}"/>
    <cellStyle name="Normal 3 4 2" xfId="136" xr:uid="{00000000-0005-0000-0000-000085000000}"/>
    <cellStyle name="Normal 3 5" xfId="137" xr:uid="{00000000-0005-0000-0000-000086000000}"/>
    <cellStyle name="Normal 4" xfId="18" xr:uid="{00000000-0005-0000-0000-000087000000}"/>
    <cellStyle name="Normal 4 2" xfId="138" xr:uid="{00000000-0005-0000-0000-000088000000}"/>
    <cellStyle name="Normal 4 2 2" xfId="139" xr:uid="{00000000-0005-0000-0000-000089000000}"/>
    <cellStyle name="Normal 4 3" xfId="140" xr:uid="{00000000-0005-0000-0000-00008A000000}"/>
    <cellStyle name="Normal 4 3 2" xfId="141" xr:uid="{00000000-0005-0000-0000-00008B000000}"/>
    <cellStyle name="Normal 4 4" xfId="142" xr:uid="{00000000-0005-0000-0000-00008C000000}"/>
    <cellStyle name="Normal 5" xfId="19" xr:uid="{00000000-0005-0000-0000-00008D000000}"/>
    <cellStyle name="Normal 5 2" xfId="143" xr:uid="{00000000-0005-0000-0000-00008E000000}"/>
    <cellStyle name="Normal 5 2 2" xfId="144" xr:uid="{00000000-0005-0000-0000-00008F000000}"/>
    <cellStyle name="Normal 5 3" xfId="145" xr:uid="{00000000-0005-0000-0000-000090000000}"/>
    <cellStyle name="Normal 6" xfId="20" xr:uid="{00000000-0005-0000-0000-000091000000}"/>
    <cellStyle name="Normal 65" xfId="23" xr:uid="{00000000-0005-0000-0000-000092000000}"/>
    <cellStyle name="Normal 7" xfId="146" xr:uid="{00000000-0005-0000-0000-000093000000}"/>
    <cellStyle name="Normal 7 2" xfId="147" xr:uid="{00000000-0005-0000-0000-000094000000}"/>
    <cellStyle name="Normal 7 2 2" xfId="148" xr:uid="{00000000-0005-0000-0000-000095000000}"/>
    <cellStyle name="Normal 7 2 2 2" xfId="149" xr:uid="{00000000-0005-0000-0000-000096000000}"/>
    <cellStyle name="Normal 7 2 3" xfId="150" xr:uid="{00000000-0005-0000-0000-000097000000}"/>
    <cellStyle name="Normal 7 3" xfId="151" xr:uid="{00000000-0005-0000-0000-000098000000}"/>
    <cellStyle name="Normal 7 3 2" xfId="152" xr:uid="{00000000-0005-0000-0000-000099000000}"/>
    <cellStyle name="Normal 7 4" xfId="153" xr:uid="{00000000-0005-0000-0000-00009A000000}"/>
    <cellStyle name="Normal 8" xfId="154" xr:uid="{00000000-0005-0000-0000-00009B000000}"/>
    <cellStyle name="Normal 8 2" xfId="155" xr:uid="{00000000-0005-0000-0000-00009C000000}"/>
    <cellStyle name="Normal 8 2 2" xfId="156" xr:uid="{00000000-0005-0000-0000-00009D000000}"/>
    <cellStyle name="Normal 8 2 2 2" xfId="157" xr:uid="{00000000-0005-0000-0000-00009E000000}"/>
    <cellStyle name="Normal 8 2 3" xfId="158" xr:uid="{00000000-0005-0000-0000-00009F000000}"/>
    <cellStyle name="Normal 8 3" xfId="159" xr:uid="{00000000-0005-0000-0000-0000A0000000}"/>
    <cellStyle name="Normal 8 3 2" xfId="160" xr:uid="{00000000-0005-0000-0000-0000A1000000}"/>
    <cellStyle name="Normal 8 4" xfId="161" xr:uid="{00000000-0005-0000-0000-0000A2000000}"/>
    <cellStyle name="Normal 9" xfId="162" xr:uid="{00000000-0005-0000-0000-0000A3000000}"/>
    <cellStyle name="Notas 2" xfId="163" xr:uid="{00000000-0005-0000-0000-0000A4000000}"/>
    <cellStyle name="Notas 2 2" xfId="164" xr:uid="{00000000-0005-0000-0000-0000A5000000}"/>
    <cellStyle name="Notas 2 2 2" xfId="165" xr:uid="{00000000-0005-0000-0000-0000A6000000}"/>
    <cellStyle name="Notas 2 3" xfId="166" xr:uid="{00000000-0005-0000-0000-0000A7000000}"/>
    <cellStyle name="Notas 3" xfId="167" xr:uid="{00000000-0005-0000-0000-0000A8000000}"/>
    <cellStyle name="Notas 3 2" xfId="168" xr:uid="{00000000-0005-0000-0000-0000A9000000}"/>
    <cellStyle name="Porcentaje 2" xfId="21" xr:uid="{00000000-0005-0000-0000-0000AA000000}"/>
    <cellStyle name="Porcentaje 2 2" xfId="169" xr:uid="{00000000-0005-0000-0000-0000AB000000}"/>
    <cellStyle name="Porcentaje 2 2 2" xfId="170" xr:uid="{00000000-0005-0000-0000-0000AC000000}"/>
    <cellStyle name="Porcentaje 2 3" xfId="171" xr:uid="{00000000-0005-0000-0000-0000AD000000}"/>
    <cellStyle name="Porcentaje 3" xfId="172" xr:uid="{00000000-0005-0000-0000-0000AE000000}"/>
    <cellStyle name="Porcentaje 4" xfId="173" xr:uid="{00000000-0005-0000-0000-0000AF000000}"/>
    <cellStyle name="Porcentual 2" xfId="22" xr:uid="{00000000-0005-0000-0000-0000B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54"/>
  <sheetViews>
    <sheetView showGridLines="0" tabSelected="1" workbookViewId="0">
      <selection activeCell="A35" sqref="A35"/>
    </sheetView>
  </sheetViews>
  <sheetFormatPr baseColWidth="10" defaultColWidth="11.453125" defaultRowHeight="12.75" customHeight="1" x14ac:dyDescent="0.35"/>
  <cols>
    <col min="1" max="1" width="37.7265625" style="2" customWidth="1"/>
    <col min="2" max="2" width="14" style="2" customWidth="1"/>
    <col min="3" max="3" width="15.1796875" style="2" bestFit="1" customWidth="1"/>
    <col min="4" max="6" width="16.81640625" style="2" bestFit="1" customWidth="1"/>
    <col min="7" max="7" width="14.1796875" style="2" bestFit="1" customWidth="1"/>
    <col min="8" max="16384" width="11.453125" style="2"/>
  </cols>
  <sheetData>
    <row r="1" spans="1:8" ht="12.75" customHeight="1" x14ac:dyDescent="0.35">
      <c r="A1" s="26" t="s">
        <v>49</v>
      </c>
      <c r="B1" s="27"/>
      <c r="C1" s="27"/>
      <c r="D1" s="27"/>
      <c r="E1" s="27"/>
      <c r="F1" s="27"/>
      <c r="G1" s="28"/>
    </row>
    <row r="2" spans="1:8" ht="12.75" customHeight="1" x14ac:dyDescent="0.35">
      <c r="A2" s="29" t="s">
        <v>10</v>
      </c>
      <c r="B2" s="30"/>
      <c r="C2" s="30"/>
      <c r="D2" s="30"/>
      <c r="E2" s="30"/>
      <c r="F2" s="30"/>
      <c r="G2" s="31"/>
    </row>
    <row r="3" spans="1:8" ht="12.75" customHeight="1" x14ac:dyDescent="0.35">
      <c r="A3" s="29" t="s">
        <v>4</v>
      </c>
      <c r="B3" s="30"/>
      <c r="C3" s="30"/>
      <c r="D3" s="30"/>
      <c r="E3" s="30"/>
      <c r="F3" s="30"/>
      <c r="G3" s="31"/>
    </row>
    <row r="4" spans="1:8" ht="12.75" customHeight="1" x14ac:dyDescent="0.35">
      <c r="A4" s="29" t="s">
        <v>48</v>
      </c>
      <c r="B4" s="30"/>
      <c r="C4" s="30"/>
      <c r="D4" s="30"/>
      <c r="E4" s="30"/>
      <c r="F4" s="30"/>
      <c r="G4" s="31"/>
    </row>
    <row r="5" spans="1:8" ht="12.75" customHeight="1" thickBot="1" x14ac:dyDescent="0.4">
      <c r="A5" s="32" t="s">
        <v>6</v>
      </c>
      <c r="B5" s="33"/>
      <c r="C5" s="33"/>
      <c r="D5" s="33"/>
      <c r="E5" s="33"/>
      <c r="F5" s="33"/>
      <c r="G5" s="34"/>
    </row>
    <row r="6" spans="1:8" ht="12.75" customHeight="1" thickBot="1" x14ac:dyDescent="0.4">
      <c r="A6" s="21" t="s">
        <v>5</v>
      </c>
      <c r="B6" s="23" t="s">
        <v>1</v>
      </c>
      <c r="C6" s="24"/>
      <c r="D6" s="24"/>
      <c r="E6" s="24"/>
      <c r="F6" s="25"/>
      <c r="G6" s="21" t="s">
        <v>9</v>
      </c>
    </row>
    <row r="7" spans="1:8" s="3" customFormat="1" ht="21.5" thickBot="1" x14ac:dyDescent="0.4">
      <c r="A7" s="22"/>
      <c r="B7" s="20" t="s">
        <v>8</v>
      </c>
      <c r="C7" s="20" t="s">
        <v>13</v>
      </c>
      <c r="D7" s="20" t="s">
        <v>2</v>
      </c>
      <c r="E7" s="20" t="s">
        <v>0</v>
      </c>
      <c r="F7" s="20" t="s">
        <v>3</v>
      </c>
      <c r="G7" s="22"/>
    </row>
    <row r="8" spans="1:8" ht="22" customHeight="1" x14ac:dyDescent="0.35">
      <c r="A8" s="6" t="s">
        <v>12</v>
      </c>
      <c r="B8" s="7">
        <f t="shared" ref="B8:G8" si="0">SUM(B9:B43)</f>
        <v>2196405376.5900006</v>
      </c>
      <c r="C8" s="7">
        <f t="shared" si="0"/>
        <v>9438816</v>
      </c>
      <c r="D8" s="7">
        <f t="shared" si="0"/>
        <v>2205844192.5900006</v>
      </c>
      <c r="E8" s="7">
        <f t="shared" si="0"/>
        <v>1810225217.04</v>
      </c>
      <c r="F8" s="7">
        <f t="shared" si="0"/>
        <v>1810225217.04</v>
      </c>
      <c r="G8" s="7">
        <f t="shared" si="0"/>
        <v>395618975.55000007</v>
      </c>
      <c r="H8" s="4"/>
    </row>
    <row r="9" spans="1:8" ht="12.75" customHeight="1" x14ac:dyDescent="0.35">
      <c r="A9" s="8" t="s">
        <v>14</v>
      </c>
      <c r="B9" s="9">
        <v>2476249.2400000002</v>
      </c>
      <c r="C9" s="9">
        <v>0</v>
      </c>
      <c r="D9" s="9">
        <f>SUM(B9:C9)</f>
        <v>2476249.2400000002</v>
      </c>
      <c r="E9" s="9">
        <v>1791684.5299999998</v>
      </c>
      <c r="F9" s="9">
        <f>E9</f>
        <v>1791684.5299999998</v>
      </c>
      <c r="G9" s="9">
        <f>(D9-E9)</f>
        <v>684564.71000000043</v>
      </c>
      <c r="H9" s="4"/>
    </row>
    <row r="10" spans="1:8" ht="12.75" customHeight="1" x14ac:dyDescent="0.35">
      <c r="A10" s="8" t="s">
        <v>15</v>
      </c>
      <c r="B10" s="9">
        <v>14522419.629999999</v>
      </c>
      <c r="C10" s="9">
        <v>0</v>
      </c>
      <c r="D10" s="9">
        <f t="shared" ref="D10:D43" si="1">SUM(B10:C10)</f>
        <v>14522419.629999999</v>
      </c>
      <c r="E10" s="9">
        <v>13343033.470000003</v>
      </c>
      <c r="F10" s="9">
        <f t="shared" ref="F10:F43" si="2">E10</f>
        <v>13343033.470000003</v>
      </c>
      <c r="G10" s="9">
        <f t="shared" ref="G10:G42" si="3">(D10-E10)</f>
        <v>1179386.1599999964</v>
      </c>
      <c r="H10" s="4"/>
    </row>
    <row r="11" spans="1:8" ht="12.75" customHeight="1" x14ac:dyDescent="0.35">
      <c r="A11" s="8" t="s">
        <v>16</v>
      </c>
      <c r="B11" s="9">
        <v>6144426.04</v>
      </c>
      <c r="C11" s="9">
        <v>0</v>
      </c>
      <c r="D11" s="9">
        <f t="shared" si="1"/>
        <v>6144426.04</v>
      </c>
      <c r="E11" s="9">
        <v>5225897.1500000004</v>
      </c>
      <c r="F11" s="9">
        <f t="shared" si="2"/>
        <v>5225897.1500000004</v>
      </c>
      <c r="G11" s="9">
        <f t="shared" si="3"/>
        <v>918528.88999999966</v>
      </c>
      <c r="H11" s="4"/>
    </row>
    <row r="12" spans="1:8" ht="12.75" customHeight="1" x14ac:dyDescent="0.35">
      <c r="A12" s="8" t="s">
        <v>17</v>
      </c>
      <c r="B12" s="9">
        <v>11893624.110000001</v>
      </c>
      <c r="C12" s="9">
        <v>0</v>
      </c>
      <c r="D12" s="9">
        <f t="shared" si="1"/>
        <v>11893624.110000001</v>
      </c>
      <c r="E12" s="9">
        <v>10295436.58</v>
      </c>
      <c r="F12" s="9">
        <f t="shared" si="2"/>
        <v>10295436.58</v>
      </c>
      <c r="G12" s="9">
        <f t="shared" si="3"/>
        <v>1598187.5300000012</v>
      </c>
      <c r="H12" s="4"/>
    </row>
    <row r="13" spans="1:8" ht="12.75" customHeight="1" x14ac:dyDescent="0.35">
      <c r="A13" s="8" t="s">
        <v>18</v>
      </c>
      <c r="B13" s="9">
        <v>4434175.54</v>
      </c>
      <c r="C13" s="9">
        <v>0</v>
      </c>
      <c r="D13" s="9">
        <f t="shared" si="1"/>
        <v>4434175.54</v>
      </c>
      <c r="E13" s="9">
        <v>4140921.4599999995</v>
      </c>
      <c r="F13" s="9">
        <f t="shared" si="2"/>
        <v>4140921.4599999995</v>
      </c>
      <c r="G13" s="9">
        <f t="shared" si="3"/>
        <v>293254.08000000054</v>
      </c>
      <c r="H13" s="4"/>
    </row>
    <row r="14" spans="1:8" ht="12.75" customHeight="1" x14ac:dyDescent="0.35">
      <c r="A14" s="8" t="s">
        <v>19</v>
      </c>
      <c r="B14" s="9">
        <v>56158938.739999995</v>
      </c>
      <c r="C14" s="9">
        <v>0</v>
      </c>
      <c r="D14" s="9">
        <f t="shared" si="1"/>
        <v>56158938.739999995</v>
      </c>
      <c r="E14" s="9">
        <v>45131127.580000006</v>
      </c>
      <c r="F14" s="9">
        <f t="shared" si="2"/>
        <v>45131127.580000006</v>
      </c>
      <c r="G14" s="9">
        <f t="shared" si="3"/>
        <v>11027811.159999989</v>
      </c>
      <c r="H14" s="4"/>
    </row>
    <row r="15" spans="1:8" ht="12.75" customHeight="1" x14ac:dyDescent="0.35">
      <c r="A15" s="8" t="s">
        <v>20</v>
      </c>
      <c r="B15" s="9">
        <v>41603108.449999996</v>
      </c>
      <c r="C15" s="9">
        <v>0</v>
      </c>
      <c r="D15" s="9">
        <f t="shared" si="1"/>
        <v>41603108.449999996</v>
      </c>
      <c r="E15" s="9">
        <v>40216121.25</v>
      </c>
      <c r="F15" s="9">
        <f t="shared" si="2"/>
        <v>40216121.25</v>
      </c>
      <c r="G15" s="9">
        <f t="shared" si="3"/>
        <v>1386987.1999999955</v>
      </c>
      <c r="H15" s="4"/>
    </row>
    <row r="16" spans="1:8" ht="12.75" customHeight="1" x14ac:dyDescent="0.35">
      <c r="A16" s="8" t="s">
        <v>21</v>
      </c>
      <c r="B16" s="9">
        <v>124197191.32999998</v>
      </c>
      <c r="C16" s="9">
        <v>23400000</v>
      </c>
      <c r="D16" s="9">
        <f t="shared" si="1"/>
        <v>147597191.32999998</v>
      </c>
      <c r="E16" s="9">
        <v>156180298.12000003</v>
      </c>
      <c r="F16" s="9">
        <f t="shared" si="2"/>
        <v>156180298.12000003</v>
      </c>
      <c r="G16" s="9">
        <f t="shared" si="3"/>
        <v>-8583106.7900000513</v>
      </c>
      <c r="H16" s="4"/>
    </row>
    <row r="17" spans="1:9" ht="12.75" customHeight="1" x14ac:dyDescent="0.35">
      <c r="A17" s="8" t="s">
        <v>22</v>
      </c>
      <c r="B17" s="9">
        <v>6438361.6199999992</v>
      </c>
      <c r="C17" s="9">
        <v>0</v>
      </c>
      <c r="D17" s="9">
        <f t="shared" si="1"/>
        <v>6438361.6199999992</v>
      </c>
      <c r="E17" s="9">
        <v>6303447.0999999996</v>
      </c>
      <c r="F17" s="9">
        <f t="shared" si="2"/>
        <v>6303447.0999999996</v>
      </c>
      <c r="G17" s="9">
        <f t="shared" si="3"/>
        <v>134914.51999999955</v>
      </c>
      <c r="H17" s="4"/>
    </row>
    <row r="18" spans="1:9" ht="12.75" customHeight="1" x14ac:dyDescent="0.35">
      <c r="A18" s="8" t="s">
        <v>23</v>
      </c>
      <c r="B18" s="9">
        <v>49763404.210000008</v>
      </c>
      <c r="C18" s="9">
        <v>0</v>
      </c>
      <c r="D18" s="9">
        <f t="shared" si="1"/>
        <v>49763404.210000008</v>
      </c>
      <c r="E18" s="9">
        <v>35843351.460000001</v>
      </c>
      <c r="F18" s="9">
        <f t="shared" si="2"/>
        <v>35843351.460000001</v>
      </c>
      <c r="G18" s="9">
        <f t="shared" si="3"/>
        <v>13920052.750000007</v>
      </c>
      <c r="H18" s="4"/>
    </row>
    <row r="19" spans="1:9" ht="12.75" customHeight="1" x14ac:dyDescent="0.35">
      <c r="A19" s="8" t="s">
        <v>24</v>
      </c>
      <c r="B19" s="9">
        <v>519391077.55000001</v>
      </c>
      <c r="C19" s="9">
        <v>0</v>
      </c>
      <c r="D19" s="9">
        <f t="shared" si="1"/>
        <v>519391077.55000001</v>
      </c>
      <c r="E19" s="9">
        <v>189769351</v>
      </c>
      <c r="F19" s="9">
        <f t="shared" si="2"/>
        <v>189769351</v>
      </c>
      <c r="G19" s="9">
        <f t="shared" si="3"/>
        <v>329621726.55000001</v>
      </c>
      <c r="H19" s="4"/>
      <c r="I19" s="5"/>
    </row>
    <row r="20" spans="1:9" ht="12.75" customHeight="1" x14ac:dyDescent="0.35">
      <c r="A20" s="8" t="s">
        <v>25</v>
      </c>
      <c r="B20" s="9">
        <v>408920878.92000002</v>
      </c>
      <c r="C20" s="9">
        <v>0</v>
      </c>
      <c r="D20" s="9">
        <f t="shared" si="1"/>
        <v>408920878.92000002</v>
      </c>
      <c r="E20" s="9">
        <v>355240508.34999996</v>
      </c>
      <c r="F20" s="9">
        <f t="shared" si="2"/>
        <v>355240508.34999996</v>
      </c>
      <c r="G20" s="9">
        <f t="shared" si="3"/>
        <v>53680370.570000052</v>
      </c>
      <c r="H20" s="4"/>
    </row>
    <row r="21" spans="1:9" ht="12.75" customHeight="1" x14ac:dyDescent="0.35">
      <c r="A21" s="8" t="s">
        <v>26</v>
      </c>
      <c r="B21" s="9">
        <v>36524852.93</v>
      </c>
      <c r="C21" s="9">
        <v>0</v>
      </c>
      <c r="D21" s="9">
        <f t="shared" si="1"/>
        <v>36524852.93</v>
      </c>
      <c r="E21" s="9">
        <v>34218016.639999993</v>
      </c>
      <c r="F21" s="9">
        <f t="shared" si="2"/>
        <v>34218016.639999993</v>
      </c>
      <c r="G21" s="9">
        <f t="shared" si="3"/>
        <v>2306836.2900000066</v>
      </c>
      <c r="H21" s="4"/>
    </row>
    <row r="22" spans="1:9" ht="12.75" customHeight="1" x14ac:dyDescent="0.35">
      <c r="A22" s="8" t="s">
        <v>27</v>
      </c>
      <c r="B22" s="9">
        <v>23164385.859999999</v>
      </c>
      <c r="C22" s="9">
        <v>0</v>
      </c>
      <c r="D22" s="9">
        <f t="shared" si="1"/>
        <v>23164385.859999999</v>
      </c>
      <c r="E22" s="9">
        <v>22360794.770000003</v>
      </c>
      <c r="F22" s="9">
        <f t="shared" si="2"/>
        <v>22360794.770000003</v>
      </c>
      <c r="G22" s="9">
        <f t="shared" si="3"/>
        <v>803591.08999999613</v>
      </c>
      <c r="H22" s="4"/>
    </row>
    <row r="23" spans="1:9" ht="12.75" customHeight="1" x14ac:dyDescent="0.35">
      <c r="A23" s="8" t="s">
        <v>28</v>
      </c>
      <c r="B23" s="9">
        <v>20149378.77</v>
      </c>
      <c r="C23" s="9">
        <v>0</v>
      </c>
      <c r="D23" s="9">
        <f t="shared" si="1"/>
        <v>20149378.77</v>
      </c>
      <c r="E23" s="9">
        <v>18286429.780000001</v>
      </c>
      <c r="F23" s="9">
        <f t="shared" si="2"/>
        <v>18286429.780000001</v>
      </c>
      <c r="G23" s="9">
        <f t="shared" si="3"/>
        <v>1862948.9899999984</v>
      </c>
      <c r="H23" s="4"/>
    </row>
    <row r="24" spans="1:9" ht="12.75" customHeight="1" x14ac:dyDescent="0.35">
      <c r="A24" s="8" t="s">
        <v>29</v>
      </c>
      <c r="B24" s="9">
        <v>26507815</v>
      </c>
      <c r="C24" s="9">
        <v>0</v>
      </c>
      <c r="D24" s="9">
        <f t="shared" si="1"/>
        <v>26507815</v>
      </c>
      <c r="E24" s="9">
        <v>20583590</v>
      </c>
      <c r="F24" s="9">
        <f t="shared" si="2"/>
        <v>20583590</v>
      </c>
      <c r="G24" s="9">
        <f t="shared" si="3"/>
        <v>5924225</v>
      </c>
      <c r="H24" s="4"/>
    </row>
    <row r="25" spans="1:9" ht="12.75" customHeight="1" x14ac:dyDescent="0.35">
      <c r="A25" s="8" t="s">
        <v>30</v>
      </c>
      <c r="B25" s="9">
        <v>3091432.6500000004</v>
      </c>
      <c r="C25" s="9">
        <v>0</v>
      </c>
      <c r="D25" s="9">
        <f t="shared" si="1"/>
        <v>3091432.6500000004</v>
      </c>
      <c r="E25" s="9">
        <v>2869895.5900000003</v>
      </c>
      <c r="F25" s="9">
        <f t="shared" si="2"/>
        <v>2869895.5900000003</v>
      </c>
      <c r="G25" s="9">
        <f t="shared" si="3"/>
        <v>221537.06000000006</v>
      </c>
      <c r="H25" s="4"/>
    </row>
    <row r="26" spans="1:9" ht="12.75" customHeight="1" x14ac:dyDescent="0.35">
      <c r="A26" s="8" t="s">
        <v>31</v>
      </c>
      <c r="B26" s="9">
        <v>7180487.2400000002</v>
      </c>
      <c r="C26" s="9">
        <v>0</v>
      </c>
      <c r="D26" s="9">
        <f t="shared" si="1"/>
        <v>7180487.2400000002</v>
      </c>
      <c r="E26" s="9">
        <v>6278995.0099999998</v>
      </c>
      <c r="F26" s="9">
        <f t="shared" si="2"/>
        <v>6278995.0099999998</v>
      </c>
      <c r="G26" s="9">
        <f t="shared" si="3"/>
        <v>901492.23000000045</v>
      </c>
      <c r="H26" s="4"/>
    </row>
    <row r="27" spans="1:9" ht="12.75" customHeight="1" x14ac:dyDescent="0.35">
      <c r="A27" s="8" t="s">
        <v>32</v>
      </c>
      <c r="B27" s="9">
        <v>22972044.839999996</v>
      </c>
      <c r="C27" s="9">
        <v>0</v>
      </c>
      <c r="D27" s="9">
        <f t="shared" si="1"/>
        <v>22972044.839999996</v>
      </c>
      <c r="E27" s="9">
        <v>22125189.550000004</v>
      </c>
      <c r="F27" s="9">
        <f t="shared" si="2"/>
        <v>22125189.550000004</v>
      </c>
      <c r="G27" s="9">
        <f t="shared" si="3"/>
        <v>846855.28999999166</v>
      </c>
      <c r="H27" s="4"/>
    </row>
    <row r="28" spans="1:9" ht="12.75" customHeight="1" x14ac:dyDescent="0.35">
      <c r="A28" s="8" t="s">
        <v>33</v>
      </c>
      <c r="B28" s="9">
        <v>3009711.5999999996</v>
      </c>
      <c r="C28" s="9">
        <v>0</v>
      </c>
      <c r="D28" s="9">
        <f t="shared" si="1"/>
        <v>3009711.5999999996</v>
      </c>
      <c r="E28" s="9">
        <v>2038208.37</v>
      </c>
      <c r="F28" s="9">
        <f t="shared" si="2"/>
        <v>2038208.37</v>
      </c>
      <c r="G28" s="9">
        <f t="shared" si="3"/>
        <v>971503.22999999952</v>
      </c>
      <c r="H28" s="4"/>
    </row>
    <row r="29" spans="1:9" ht="12.75" customHeight="1" x14ac:dyDescent="0.35">
      <c r="A29" s="8" t="s">
        <v>34</v>
      </c>
      <c r="B29" s="9">
        <v>40488097.960000001</v>
      </c>
      <c r="C29" s="9">
        <v>0</v>
      </c>
      <c r="D29" s="9">
        <f t="shared" si="1"/>
        <v>40488097.960000001</v>
      </c>
      <c r="E29" s="9">
        <v>35135294.299999997</v>
      </c>
      <c r="F29" s="9">
        <f t="shared" si="2"/>
        <v>35135294.299999997</v>
      </c>
      <c r="G29" s="9">
        <f t="shared" si="3"/>
        <v>5352803.6600000039</v>
      </c>
      <c r="H29" s="4"/>
    </row>
    <row r="30" spans="1:9" ht="12.75" customHeight="1" x14ac:dyDescent="0.35">
      <c r="A30" s="8" t="s">
        <v>35</v>
      </c>
      <c r="B30" s="9">
        <v>275983344.63</v>
      </c>
      <c r="C30" s="9">
        <v>0</v>
      </c>
      <c r="D30" s="9">
        <f t="shared" si="1"/>
        <v>275983344.63</v>
      </c>
      <c r="E30" s="9">
        <v>288638678.28000003</v>
      </c>
      <c r="F30" s="9">
        <f t="shared" si="2"/>
        <v>288638678.28000003</v>
      </c>
      <c r="G30" s="9">
        <f t="shared" si="3"/>
        <v>-12655333.650000036</v>
      </c>
      <c r="H30" s="4"/>
    </row>
    <row r="31" spans="1:9" ht="12.75" customHeight="1" x14ac:dyDescent="0.35">
      <c r="A31" s="8" t="s">
        <v>36</v>
      </c>
      <c r="B31" s="9">
        <v>1940585.9500000002</v>
      </c>
      <c r="C31" s="9">
        <v>0</v>
      </c>
      <c r="D31" s="9">
        <f t="shared" si="1"/>
        <v>1940585.9500000002</v>
      </c>
      <c r="E31" s="9">
        <v>2013290.0399999998</v>
      </c>
      <c r="F31" s="9">
        <f t="shared" si="2"/>
        <v>2013290.0399999998</v>
      </c>
      <c r="G31" s="9">
        <f t="shared" si="3"/>
        <v>-72704.089999999618</v>
      </c>
      <c r="H31" s="4"/>
    </row>
    <row r="32" spans="1:9" ht="12.5" customHeight="1" x14ac:dyDescent="0.35">
      <c r="A32" s="8" t="s">
        <v>50</v>
      </c>
      <c r="B32" s="9">
        <v>52098498.899999999</v>
      </c>
      <c r="C32" s="9">
        <v>0</v>
      </c>
      <c r="D32" s="9">
        <f t="shared" si="1"/>
        <v>52098498.899999999</v>
      </c>
      <c r="E32" s="9">
        <v>52098498.899999999</v>
      </c>
      <c r="F32" s="9">
        <f t="shared" si="2"/>
        <v>52098498.899999999</v>
      </c>
      <c r="G32" s="9">
        <f t="shared" si="3"/>
        <v>0</v>
      </c>
      <c r="H32" s="4"/>
    </row>
    <row r="33" spans="1:10" ht="12.75" customHeight="1" x14ac:dyDescent="0.35">
      <c r="A33" s="8" t="s">
        <v>37</v>
      </c>
      <c r="B33" s="9">
        <v>14055532</v>
      </c>
      <c r="C33" s="9">
        <v>0</v>
      </c>
      <c r="D33" s="9">
        <f t="shared" si="1"/>
        <v>14055532</v>
      </c>
      <c r="E33" s="9">
        <v>14055532</v>
      </c>
      <c r="F33" s="9">
        <f t="shared" si="2"/>
        <v>14055532</v>
      </c>
      <c r="G33" s="9">
        <f t="shared" si="3"/>
        <v>0</v>
      </c>
      <c r="H33" s="4"/>
    </row>
    <row r="34" spans="1:10" ht="12.75" customHeight="1" x14ac:dyDescent="0.35">
      <c r="A34" s="8" t="s">
        <v>38</v>
      </c>
      <c r="B34" s="9">
        <v>13146693.689999999</v>
      </c>
      <c r="C34" s="9">
        <v>0</v>
      </c>
      <c r="D34" s="9">
        <f t="shared" si="1"/>
        <v>13146693.689999999</v>
      </c>
      <c r="E34" s="9">
        <v>12761852.129999999</v>
      </c>
      <c r="F34" s="9">
        <f t="shared" si="2"/>
        <v>12761852.129999999</v>
      </c>
      <c r="G34" s="9">
        <f t="shared" si="3"/>
        <v>384841.56000000052</v>
      </c>
      <c r="H34" s="4"/>
    </row>
    <row r="35" spans="1:10" ht="12.75" customHeight="1" x14ac:dyDescent="0.35">
      <c r="A35" s="8" t="s">
        <v>39</v>
      </c>
      <c r="B35" s="9">
        <v>41350086.180000007</v>
      </c>
      <c r="C35" s="9">
        <v>0</v>
      </c>
      <c r="D35" s="9">
        <f t="shared" si="1"/>
        <v>41350086.180000007</v>
      </c>
      <c r="E35" s="9">
        <v>42725782.319999993</v>
      </c>
      <c r="F35" s="9">
        <f t="shared" si="2"/>
        <v>42725782.319999993</v>
      </c>
      <c r="G35" s="9">
        <f t="shared" si="3"/>
        <v>-1375696.1399999857</v>
      </c>
      <c r="H35" s="4"/>
    </row>
    <row r="36" spans="1:10" ht="12.75" customHeight="1" x14ac:dyDescent="0.35">
      <c r="A36" s="8" t="s">
        <v>40</v>
      </c>
      <c r="B36" s="9">
        <v>6672122.6400000006</v>
      </c>
      <c r="C36" s="9">
        <v>0</v>
      </c>
      <c r="D36" s="9">
        <f t="shared" si="1"/>
        <v>6672122.6400000006</v>
      </c>
      <c r="E36" s="9">
        <v>4306577.26</v>
      </c>
      <c r="F36" s="9">
        <f t="shared" si="2"/>
        <v>4306577.26</v>
      </c>
      <c r="G36" s="9">
        <f t="shared" si="3"/>
        <v>2365545.3800000008</v>
      </c>
      <c r="H36" s="4"/>
    </row>
    <row r="37" spans="1:10" ht="12.75" customHeight="1" x14ac:dyDescent="0.35">
      <c r="A37" s="8" t="s">
        <v>41</v>
      </c>
      <c r="B37" s="9">
        <v>68272704.5</v>
      </c>
      <c r="C37" s="9">
        <v>21472816</v>
      </c>
      <c r="D37" s="9">
        <f t="shared" si="1"/>
        <v>89745520.5</v>
      </c>
      <c r="E37" s="9">
        <v>63855343.760000005</v>
      </c>
      <c r="F37" s="9">
        <f t="shared" si="2"/>
        <v>63855343.760000005</v>
      </c>
      <c r="G37" s="9">
        <f t="shared" si="3"/>
        <v>25890176.739999995</v>
      </c>
      <c r="H37" s="4"/>
    </row>
    <row r="38" spans="1:10" ht="12.75" customHeight="1" x14ac:dyDescent="0.35">
      <c r="A38" s="8" t="s">
        <v>42</v>
      </c>
      <c r="B38" s="9">
        <v>5814704.7000000002</v>
      </c>
      <c r="C38" s="9">
        <v>0</v>
      </c>
      <c r="D38" s="9">
        <f t="shared" si="1"/>
        <v>5814704.7000000002</v>
      </c>
      <c r="E38" s="9">
        <v>4981541.25</v>
      </c>
      <c r="F38" s="9">
        <f t="shared" si="2"/>
        <v>4981541.25</v>
      </c>
      <c r="G38" s="9">
        <f t="shared" si="3"/>
        <v>833163.45000000019</v>
      </c>
      <c r="H38" s="4"/>
    </row>
    <row r="39" spans="1:10" ht="12.75" customHeight="1" x14ac:dyDescent="0.35">
      <c r="A39" s="8" t="s">
        <v>43</v>
      </c>
      <c r="B39" s="9">
        <v>1497100</v>
      </c>
      <c r="C39" s="9">
        <v>0</v>
      </c>
      <c r="D39" s="9">
        <f t="shared" si="1"/>
        <v>1497100</v>
      </c>
      <c r="E39" s="9">
        <v>1497100</v>
      </c>
      <c r="F39" s="9">
        <f t="shared" si="2"/>
        <v>1497100</v>
      </c>
      <c r="G39" s="9">
        <f t="shared" si="3"/>
        <v>0</v>
      </c>
      <c r="H39" s="4"/>
    </row>
    <row r="40" spans="1:10" ht="12.75" customHeight="1" x14ac:dyDescent="0.35">
      <c r="A40" s="8" t="s">
        <v>44</v>
      </c>
      <c r="B40" s="9">
        <v>10529675.760000002</v>
      </c>
      <c r="C40" s="9">
        <v>0</v>
      </c>
      <c r="D40" s="9">
        <f t="shared" si="1"/>
        <v>10529675.760000002</v>
      </c>
      <c r="E40" s="9">
        <v>7710138.46</v>
      </c>
      <c r="F40" s="9">
        <f t="shared" si="2"/>
        <v>7710138.46</v>
      </c>
      <c r="G40" s="9">
        <f t="shared" si="3"/>
        <v>2819537.3000000017</v>
      </c>
      <c r="H40" s="4"/>
    </row>
    <row r="41" spans="1:10" ht="12.75" customHeight="1" x14ac:dyDescent="0.35">
      <c r="A41" s="8" t="s">
        <v>45</v>
      </c>
      <c r="B41" s="9">
        <v>6245175.7699999996</v>
      </c>
      <c r="C41" s="9">
        <v>0</v>
      </c>
      <c r="D41" s="9">
        <f t="shared" si="1"/>
        <v>6245175.7699999996</v>
      </c>
      <c r="E41" s="9">
        <v>5343821.7600000007</v>
      </c>
      <c r="F41" s="9">
        <f t="shared" si="2"/>
        <v>5343821.7600000007</v>
      </c>
      <c r="G41" s="9">
        <f t="shared" si="3"/>
        <v>901354.00999999885</v>
      </c>
      <c r="H41" s="4"/>
    </row>
    <row r="42" spans="1:10" ht="12.75" customHeight="1" x14ac:dyDescent="0.35">
      <c r="A42" s="8" t="s">
        <v>46</v>
      </c>
      <c r="B42" s="9">
        <v>11036030.540000001</v>
      </c>
      <c r="C42" s="9">
        <v>0</v>
      </c>
      <c r="D42" s="9">
        <f t="shared" si="1"/>
        <v>11036030.540000001</v>
      </c>
      <c r="E42" s="9">
        <v>7929220.8200000003</v>
      </c>
      <c r="F42" s="9">
        <f t="shared" si="2"/>
        <v>7929220.8200000003</v>
      </c>
      <c r="G42" s="9">
        <f t="shared" si="3"/>
        <v>3106809.7200000007</v>
      </c>
      <c r="H42" s="4"/>
    </row>
    <row r="43" spans="1:10" ht="12.75" customHeight="1" x14ac:dyDescent="0.35">
      <c r="A43" s="8" t="s">
        <v>47</v>
      </c>
      <c r="B43" s="9">
        <v>258731059.09999999</v>
      </c>
      <c r="C43" s="9">
        <v>-35434000</v>
      </c>
      <c r="D43" s="9">
        <f t="shared" si="1"/>
        <v>223297059.09999999</v>
      </c>
      <c r="E43" s="9">
        <v>274930248</v>
      </c>
      <c r="F43" s="9">
        <f t="shared" si="2"/>
        <v>274930248</v>
      </c>
      <c r="G43" s="9">
        <f>D43-E43</f>
        <v>-51633188.900000006</v>
      </c>
      <c r="H43" s="4"/>
      <c r="I43" s="5"/>
      <c r="J43" s="5"/>
    </row>
    <row r="44" spans="1:10" ht="12.75" customHeight="1" x14ac:dyDescent="0.35">
      <c r="A44" s="10"/>
      <c r="B44" s="9"/>
      <c r="C44" s="9"/>
      <c r="D44" s="9"/>
      <c r="E44" s="9"/>
      <c r="F44" s="9"/>
      <c r="G44" s="9"/>
      <c r="H44" s="4"/>
    </row>
    <row r="45" spans="1:10" ht="21" x14ac:dyDescent="0.35">
      <c r="A45" s="11" t="s">
        <v>11</v>
      </c>
      <c r="B45" s="12">
        <f>SUM(B46:B47)</f>
        <v>395471956.75</v>
      </c>
      <c r="C45" s="12">
        <f>SUM(C46:C47)</f>
        <v>28489018.399999999</v>
      </c>
      <c r="D45" s="12">
        <f>SUM(D46:D47)</f>
        <v>423960975.14999998</v>
      </c>
      <c r="E45" s="12">
        <f>SUM(E46:E47)</f>
        <v>493886234</v>
      </c>
      <c r="F45" s="12">
        <f>SUM(F46:F47)</f>
        <v>493886234</v>
      </c>
      <c r="G45" s="12">
        <f t="shared" ref="G45:G47" si="4">D45-E45</f>
        <v>-69925258.850000024</v>
      </c>
      <c r="H45" s="4"/>
    </row>
    <row r="46" spans="1:10" ht="12.75" customHeight="1" x14ac:dyDescent="0.35">
      <c r="A46" s="13" t="s">
        <v>24</v>
      </c>
      <c r="B46" s="9">
        <v>0</v>
      </c>
      <c r="C46" s="9">
        <v>0</v>
      </c>
      <c r="D46" s="9">
        <f t="shared" ref="D46:D47" si="5">SUM(B46:C46)</f>
        <v>0</v>
      </c>
      <c r="E46" s="9">
        <v>241287687</v>
      </c>
      <c r="F46" s="9">
        <f t="shared" ref="F46:F47" si="6">E46</f>
        <v>241287687</v>
      </c>
      <c r="G46" s="9">
        <f t="shared" si="4"/>
        <v>-241287687</v>
      </c>
      <c r="H46" s="4"/>
    </row>
    <row r="47" spans="1:10" ht="12.75" customHeight="1" x14ac:dyDescent="0.35">
      <c r="A47" s="13" t="s">
        <v>47</v>
      </c>
      <c r="B47" s="9">
        <v>395471956.75</v>
      </c>
      <c r="C47" s="9">
        <v>28489018.399999999</v>
      </c>
      <c r="D47" s="9">
        <f t="shared" si="5"/>
        <v>423960975.14999998</v>
      </c>
      <c r="E47" s="9">
        <v>252598547</v>
      </c>
      <c r="F47" s="9">
        <f t="shared" si="6"/>
        <v>252598547</v>
      </c>
      <c r="G47" s="9">
        <f t="shared" si="4"/>
        <v>171362428.14999998</v>
      </c>
      <c r="H47" s="4"/>
    </row>
    <row r="48" spans="1:10" ht="12.75" customHeight="1" x14ac:dyDescent="0.35">
      <c r="A48" s="14"/>
      <c r="B48" s="9"/>
      <c r="C48" s="9"/>
      <c r="D48" s="9"/>
      <c r="E48" s="9"/>
      <c r="F48" s="9"/>
      <c r="G48" s="9"/>
      <c r="H48" s="4"/>
    </row>
    <row r="49" spans="1:8" ht="12.75" customHeight="1" x14ac:dyDescent="0.35">
      <c r="A49" s="15" t="s">
        <v>7</v>
      </c>
      <c r="B49" s="16">
        <f>B8+B45</f>
        <v>2591877333.3400006</v>
      </c>
      <c r="C49" s="16">
        <f>C8+C45</f>
        <v>37927834.399999999</v>
      </c>
      <c r="D49" s="16">
        <f>D8+D45-1</f>
        <v>2629805166.7400007</v>
      </c>
      <c r="E49" s="16">
        <f>E8+E45</f>
        <v>2304111451.04</v>
      </c>
      <c r="F49" s="16">
        <f>F8+F45</f>
        <v>2304111451.04</v>
      </c>
      <c r="G49" s="16">
        <f>G8+G45-2</f>
        <v>325693714.70000005</v>
      </c>
      <c r="H49" s="4"/>
    </row>
    <row r="50" spans="1:8" ht="12.75" customHeight="1" thickBot="1" x14ac:dyDescent="0.4">
      <c r="A50" s="17"/>
      <c r="B50" s="18"/>
      <c r="C50" s="18"/>
      <c r="D50" s="18"/>
      <c r="E50" s="18"/>
      <c r="F50" s="18"/>
      <c r="G50" s="18"/>
      <c r="H50" s="4"/>
    </row>
    <row r="51" spans="1:8" ht="12.75" customHeight="1" x14ac:dyDescent="0.35">
      <c r="B51" s="4"/>
      <c r="C51" s="4"/>
      <c r="D51" s="4"/>
      <c r="E51" s="4"/>
      <c r="F51" s="4"/>
      <c r="G51" s="4"/>
      <c r="H51" s="4"/>
    </row>
    <row r="52" spans="1:8" ht="12.75" customHeight="1" x14ac:dyDescent="0.35">
      <c r="B52" s="19"/>
      <c r="C52" s="19"/>
      <c r="D52" s="19"/>
      <c r="E52" s="19"/>
      <c r="F52" s="19"/>
      <c r="G52" s="19"/>
      <c r="H52" s="4"/>
    </row>
    <row r="53" spans="1:8" ht="12.75" customHeight="1" x14ac:dyDescent="0.35">
      <c r="B53" s="1"/>
      <c r="C53" s="1"/>
      <c r="D53" s="1"/>
      <c r="E53" s="1"/>
      <c r="F53" s="1"/>
      <c r="G53" s="1"/>
      <c r="H53" s="4"/>
    </row>
    <row r="54" spans="1:8" ht="12.75" customHeight="1" x14ac:dyDescent="0.35">
      <c r="B54" s="4"/>
      <c r="C54" s="4"/>
      <c r="D54" s="4"/>
      <c r="E54" s="4"/>
      <c r="F54" s="4"/>
      <c r="G54" s="4"/>
      <c r="H54" s="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1496062992125984" bottom="0.39370078740157483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b)</vt:lpstr>
      <vt:lpstr>'Formato 6 b)'!Área_de_impresión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juan alberto Gamez Rosas</cp:lastModifiedBy>
  <cp:lastPrinted>2020-08-01T23:45:39Z</cp:lastPrinted>
  <dcterms:created xsi:type="dcterms:W3CDTF">2014-11-06T23:32:06Z</dcterms:created>
  <dcterms:modified xsi:type="dcterms:W3CDTF">2020-08-01T23:45:42Z</dcterms:modified>
</cp:coreProperties>
</file>