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1\1er Trimestre 2021\FORMATOS ASEH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903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43" i="1"/>
  <c r="H44" i="1"/>
  <c r="H45" i="1"/>
  <c r="H42" i="1"/>
  <c r="H39" i="1"/>
  <c r="H31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E44" i="1"/>
  <c r="E45" i="1"/>
  <c r="E42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F84" i="1" l="1"/>
  <c r="D84" i="1"/>
  <c r="C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<sst xmlns="http://schemas.openxmlformats.org/spreadsheetml/2006/main" count="81" uniqueCount="49">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</sst>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1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92"/>
  <sheetViews>
    <sheetView showGridLines="0" tabSelected="1" topLeftCell="A73" zoomScale="90" zoomScaleNormal="90" workbookViewId="0">
      <selection activeCell="C68" sqref="C6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4" t="s">
        <v>47</v>
      </c>
      <c r="C2" s="25"/>
      <c r="D2" s="25"/>
      <c r="E2" s="25"/>
      <c r="F2" s="25"/>
      <c r="G2" s="25"/>
      <c r="H2" s="26"/>
      <c r="I2" s="2" t="s">
        <v>0</v>
      </c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x14ac:dyDescent="0.25">
      <c r="B5" s="30" t="s">
        <v>48</v>
      </c>
      <c r="C5" s="31"/>
      <c r="D5" s="31"/>
      <c r="E5" s="31"/>
      <c r="F5" s="31"/>
      <c r="G5" s="31"/>
      <c r="H5" s="32"/>
    </row>
    <row r="6" spans="2:9" ht="15.75" thickBot="1" x14ac:dyDescent="0.3">
      <c r="B6" s="33" t="s">
        <v>3</v>
      </c>
      <c r="C6" s="34"/>
      <c r="D6" s="34"/>
      <c r="E6" s="34"/>
      <c r="F6" s="34"/>
      <c r="G6" s="34"/>
      <c r="H6" s="35"/>
    </row>
    <row r="7" spans="2:9" ht="15.75" thickBot="1" x14ac:dyDescent="0.3">
      <c r="B7" s="36" t="s">
        <v>4</v>
      </c>
      <c r="C7" s="38" t="s">
        <v>5</v>
      </c>
      <c r="D7" s="38"/>
      <c r="E7" s="38"/>
      <c r="F7" s="38"/>
      <c r="G7" s="39"/>
      <c r="H7" s="22" t="s">
        <v>6</v>
      </c>
    </row>
    <row r="8" spans="2:9" ht="24.75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3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1104918153.2299998</v>
      </c>
      <c r="D10" s="4">
        <f t="shared" ref="D10:H10" si="0">SUM(D11,D21,D30,D41)</f>
        <v>0</v>
      </c>
      <c r="E10" s="19">
        <f t="shared" si="0"/>
        <v>1104918153.2299998</v>
      </c>
      <c r="F10" s="4">
        <f t="shared" si="0"/>
        <v>799771537.99000001</v>
      </c>
      <c r="G10" s="4">
        <f t="shared" si="0"/>
        <v>799771537.99000001</v>
      </c>
      <c r="H10" s="19">
        <f t="shared" si="0"/>
        <v>305146615.23999989</v>
      </c>
    </row>
    <row r="11" spans="2:9" x14ac:dyDescent="0.25">
      <c r="B11" s="9" t="s">
        <v>13</v>
      </c>
      <c r="C11" s="4">
        <f>SUM(C12:C19)</f>
        <v>483217965.28999996</v>
      </c>
      <c r="D11" s="4">
        <f t="shared" ref="D11:H11" si="1">SUM(D12:D19)</f>
        <v>0</v>
      </c>
      <c r="E11" s="19">
        <f t="shared" si="1"/>
        <v>483217965.28999996</v>
      </c>
      <c r="F11" s="4">
        <f t="shared" si="1"/>
        <v>395546843.23000002</v>
      </c>
      <c r="G11" s="4">
        <f t="shared" si="1"/>
        <v>395546843.23000002</v>
      </c>
      <c r="H11" s="19">
        <f t="shared" si="1"/>
        <v>87671122.059999987</v>
      </c>
    </row>
    <row r="12" spans="2:9" x14ac:dyDescent="0.25">
      <c r="B12" s="12" t="s">
        <v>14</v>
      </c>
      <c r="C12" s="16">
        <v>23297472.359999999</v>
      </c>
      <c r="D12" s="16">
        <v>0</v>
      </c>
      <c r="E12" s="20">
        <f>SUM(C12:D12)</f>
        <v>23297472.359999999</v>
      </c>
      <c r="F12" s="16">
        <v>18595909.010000002</v>
      </c>
      <c r="G12" s="16">
        <v>18595909.010000002</v>
      </c>
      <c r="H12" s="20">
        <f>SUM(E12-F12)</f>
        <v>4701563.3499999978</v>
      </c>
    </row>
    <row r="13" spans="2:9" x14ac:dyDescent="0.25">
      <c r="B13" s="12" t="s">
        <v>15</v>
      </c>
      <c r="C13" s="16">
        <v>6924662.2300000004</v>
      </c>
      <c r="D13" s="16">
        <v>0</v>
      </c>
      <c r="E13" s="20">
        <f t="shared" ref="E13:E19" si="2">SUM(C13:D13)</f>
        <v>6924662.2300000004</v>
      </c>
      <c r="F13" s="16">
        <v>6902578.8700000001</v>
      </c>
      <c r="G13" s="16">
        <v>6902578.8700000001</v>
      </c>
      <c r="H13" s="20">
        <f t="shared" ref="H13:H19" si="3">SUM(E13-F13)</f>
        <v>22083.360000000335</v>
      </c>
    </row>
    <row r="14" spans="2:9" x14ac:dyDescent="0.25">
      <c r="B14" s="12" t="s">
        <v>16</v>
      </c>
      <c r="C14" s="16">
        <v>23040135.280000001</v>
      </c>
      <c r="D14" s="16">
        <v>0</v>
      </c>
      <c r="E14" s="20">
        <f t="shared" si="2"/>
        <v>23040135.280000001</v>
      </c>
      <c r="F14" s="16">
        <v>16578890.369999999</v>
      </c>
      <c r="G14" s="16">
        <v>16578890.369999999</v>
      </c>
      <c r="H14" s="20">
        <f>SUM(E14-F14)</f>
        <v>6461244.910000002</v>
      </c>
    </row>
    <row r="15" spans="2:9" x14ac:dyDescent="0.25">
      <c r="B15" s="12" t="s">
        <v>17</v>
      </c>
      <c r="C15" s="16">
        <v>762263.73</v>
      </c>
      <c r="D15" s="16">
        <v>0</v>
      </c>
      <c r="E15" s="20">
        <f t="shared" si="2"/>
        <v>762263.73</v>
      </c>
      <c r="F15" s="16">
        <v>560924.06999999995</v>
      </c>
      <c r="G15" s="16">
        <v>560924.06999999995</v>
      </c>
      <c r="H15" s="20">
        <f t="shared" si="3"/>
        <v>201339.66000000003</v>
      </c>
    </row>
    <row r="16" spans="2:9" x14ac:dyDescent="0.25">
      <c r="B16" s="12" t="s">
        <v>18</v>
      </c>
      <c r="C16" s="16">
        <v>80375279.140000001</v>
      </c>
      <c r="D16" s="16">
        <v>0</v>
      </c>
      <c r="E16" s="20">
        <f t="shared" si="2"/>
        <v>80375279.140000001</v>
      </c>
      <c r="F16" s="16">
        <v>82390558.019999996</v>
      </c>
      <c r="G16" s="16">
        <v>82390558.019999996</v>
      </c>
      <c r="H16" s="20">
        <f t="shared" si="3"/>
        <v>-2015278.8799999952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278299335.26999998</v>
      </c>
      <c r="D18" s="16">
        <v>0</v>
      </c>
      <c r="E18" s="20">
        <f t="shared" si="2"/>
        <v>278299335.26999998</v>
      </c>
      <c r="F18" s="16">
        <v>218958514.28</v>
      </c>
      <c r="G18" s="16">
        <v>218958514.28</v>
      </c>
      <c r="H18" s="20">
        <f t="shared" si="3"/>
        <v>59340820.98999998</v>
      </c>
    </row>
    <row r="19" spans="2:8" x14ac:dyDescent="0.25">
      <c r="B19" s="12" t="s">
        <v>21</v>
      </c>
      <c r="C19" s="16">
        <v>70518817.280000001</v>
      </c>
      <c r="D19" s="16">
        <v>0</v>
      </c>
      <c r="E19" s="20">
        <f t="shared" si="2"/>
        <v>70518817.280000001</v>
      </c>
      <c r="F19" s="16">
        <v>51559468.609999999</v>
      </c>
      <c r="G19" s="16">
        <v>51559468.609999999</v>
      </c>
      <c r="H19" s="20">
        <f t="shared" si="3"/>
        <v>18959348.670000002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15" customHeight="1" x14ac:dyDescent="0.25">
      <c r="B21" s="10" t="s">
        <v>22</v>
      </c>
      <c r="C21" s="4">
        <f>SUM(C22:C28)</f>
        <v>619867156.07999992</v>
      </c>
      <c r="D21" s="4">
        <f t="shared" ref="D21:H21" si="4">SUM(D22:D28)</f>
        <v>0</v>
      </c>
      <c r="E21" s="19">
        <f t="shared" si="4"/>
        <v>619867156.07999992</v>
      </c>
      <c r="F21" s="4">
        <f t="shared" si="4"/>
        <v>402498281.9600001</v>
      </c>
      <c r="G21" s="4">
        <f t="shared" si="4"/>
        <v>402498281.9600001</v>
      </c>
      <c r="H21" s="19">
        <f t="shared" si="4"/>
        <v>217368874.11999992</v>
      </c>
    </row>
    <row r="22" spans="2:8" x14ac:dyDescent="0.25">
      <c r="B22" s="12" t="s">
        <v>23</v>
      </c>
      <c r="C22" s="16">
        <v>4655883.1900000004</v>
      </c>
      <c r="D22" s="16">
        <v>0</v>
      </c>
      <c r="E22" s="20">
        <f t="shared" ref="E22:E28" si="5">SUM(C22:D22)</f>
        <v>4655883.1900000004</v>
      </c>
      <c r="F22" s="16">
        <v>3056665.68</v>
      </c>
      <c r="G22" s="16">
        <v>3056665.68</v>
      </c>
      <c r="H22" s="20">
        <f t="shared" ref="H22:H28" si="6">SUM(E22-F22)</f>
        <v>1599217.5100000002</v>
      </c>
    </row>
    <row r="23" spans="2:8" x14ac:dyDescent="0.25">
      <c r="B23" s="12" t="s">
        <v>24</v>
      </c>
      <c r="C23" s="16">
        <v>401250962</v>
      </c>
      <c r="D23" s="16">
        <v>0</v>
      </c>
      <c r="E23" s="20">
        <f t="shared" si="5"/>
        <v>401250962</v>
      </c>
      <c r="F23" s="16">
        <v>222775367.19000003</v>
      </c>
      <c r="G23" s="16">
        <v>222775367.19000003</v>
      </c>
      <c r="H23" s="20">
        <f t="shared" si="6"/>
        <v>178475594.80999997</v>
      </c>
    </row>
    <row r="24" spans="2:8" x14ac:dyDescent="0.25">
      <c r="B24" s="12" t="s">
        <v>25</v>
      </c>
      <c r="C24" s="16">
        <v>35431095.880000003</v>
      </c>
      <c r="D24" s="16">
        <v>0</v>
      </c>
      <c r="E24" s="20">
        <f t="shared" si="5"/>
        <v>35431095.880000003</v>
      </c>
      <c r="F24" s="16">
        <v>33813870.210000001</v>
      </c>
      <c r="G24" s="16">
        <v>33813870.210000001</v>
      </c>
      <c r="H24" s="20">
        <f t="shared" si="6"/>
        <v>1617225.6700000018</v>
      </c>
    </row>
    <row r="25" spans="2:8" ht="24" x14ac:dyDescent="0.25">
      <c r="B25" s="12" t="s">
        <v>26</v>
      </c>
      <c r="C25" s="16">
        <v>21290403.460000001</v>
      </c>
      <c r="D25" s="16">
        <v>0</v>
      </c>
      <c r="E25" s="20">
        <f t="shared" si="5"/>
        <v>21290403.460000001</v>
      </c>
      <c r="F25" s="16">
        <v>18627922.48</v>
      </c>
      <c r="G25" s="16">
        <v>18627922.48</v>
      </c>
      <c r="H25" s="20">
        <f t="shared" si="6"/>
        <v>2662480.9800000004</v>
      </c>
    </row>
    <row r="26" spans="2:8" x14ac:dyDescent="0.25">
      <c r="B26" s="12" t="s">
        <v>27</v>
      </c>
      <c r="C26" s="17">
        <v>11043158</v>
      </c>
      <c r="D26" s="16">
        <v>0</v>
      </c>
      <c r="E26" s="20">
        <f t="shared" si="5"/>
        <v>11043158</v>
      </c>
      <c r="F26" s="17">
        <v>20027569.559999999</v>
      </c>
      <c r="G26" s="17">
        <v>20027569.559999999</v>
      </c>
      <c r="H26" s="20">
        <f t="shared" si="6"/>
        <v>-8984411.5599999987</v>
      </c>
    </row>
    <row r="27" spans="2:8" x14ac:dyDescent="0.25">
      <c r="B27" s="12" t="s">
        <v>28</v>
      </c>
      <c r="C27" s="16">
        <v>120894307.91</v>
      </c>
      <c r="D27" s="16">
        <v>0</v>
      </c>
      <c r="E27" s="20">
        <f t="shared" si="5"/>
        <v>120894307.91</v>
      </c>
      <c r="F27" s="16">
        <v>87616966.540000007</v>
      </c>
      <c r="G27" s="16">
        <v>87616966.540000007</v>
      </c>
      <c r="H27" s="20">
        <f t="shared" si="6"/>
        <v>33277341.36999999</v>
      </c>
    </row>
    <row r="28" spans="2:8" x14ac:dyDescent="0.25">
      <c r="B28" s="12" t="s">
        <v>29</v>
      </c>
      <c r="C28" s="16">
        <v>25301345.640000001</v>
      </c>
      <c r="D28" s="16">
        <v>0</v>
      </c>
      <c r="E28" s="20">
        <f t="shared" si="5"/>
        <v>25301345.640000001</v>
      </c>
      <c r="F28" s="16">
        <v>16579920.300000001</v>
      </c>
      <c r="G28" s="16">
        <v>16579920.300000001</v>
      </c>
      <c r="H28" s="20">
        <f t="shared" si="6"/>
        <v>8721425.3399999999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1833031.86</v>
      </c>
      <c r="D30" s="4">
        <f t="shared" ref="D30:H30" si="7">SUM(D31:D39)</f>
        <v>0</v>
      </c>
      <c r="E30" s="19">
        <f t="shared" si="7"/>
        <v>1833031.86</v>
      </c>
      <c r="F30" s="4">
        <f t="shared" si="7"/>
        <v>1726412.8</v>
      </c>
      <c r="G30" s="4">
        <f t="shared" si="7"/>
        <v>1726412.8</v>
      </c>
      <c r="H30" s="19">
        <f t="shared" si="7"/>
        <v>106619.06</v>
      </c>
    </row>
    <row r="31" spans="2:8" ht="24" x14ac:dyDescent="0.25">
      <c r="B31" s="12" t="s">
        <v>31</v>
      </c>
      <c r="C31" s="16">
        <v>1550328.53</v>
      </c>
      <c r="D31" s="16">
        <v>0</v>
      </c>
      <c r="E31" s="20">
        <f t="shared" ref="E31:E39" si="8">SUM(C31:D31)</f>
        <v>1550328.53</v>
      </c>
      <c r="F31" s="16">
        <v>1457051.8</v>
      </c>
      <c r="G31" s="16">
        <v>1457051.8</v>
      </c>
      <c r="H31" s="20">
        <f t="shared" ref="H31:H39" si="9">SUM(E31-F31)</f>
        <v>93276.729999999981</v>
      </c>
    </row>
    <row r="32" spans="2:8" x14ac:dyDescent="0.25">
      <c r="B32" s="12" t="s">
        <v>32</v>
      </c>
      <c r="C32" s="16">
        <v>282703.33</v>
      </c>
      <c r="D32" s="16">
        <v>0</v>
      </c>
      <c r="E32" s="20">
        <f t="shared" si="8"/>
        <v>282703.33</v>
      </c>
      <c r="F32" s="16">
        <v>269361</v>
      </c>
      <c r="G32" s="16">
        <v>269361</v>
      </c>
      <c r="H32" s="20">
        <f t="shared" si="9"/>
        <v>13342.330000000016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229470949.03</v>
      </c>
      <c r="D47" s="4">
        <f t="shared" ref="D47:H47" si="13">SUM(D48,D58,D67,D78)</f>
        <v>0</v>
      </c>
      <c r="E47" s="19">
        <f t="shared" si="13"/>
        <v>229470949.03</v>
      </c>
      <c r="F47" s="4">
        <f t="shared" si="13"/>
        <v>139177929.75</v>
      </c>
      <c r="G47" s="4">
        <f t="shared" si="13"/>
        <v>139177929.75</v>
      </c>
      <c r="H47" s="19">
        <f t="shared" si="13"/>
        <v>90293019.280000001</v>
      </c>
    </row>
    <row r="48" spans="2:8" ht="15" customHeight="1" x14ac:dyDescent="0.25">
      <c r="B48" s="10" t="s">
        <v>13</v>
      </c>
      <c r="C48" s="4">
        <f>SUM(C49:C56)</f>
        <v>112542371.03</v>
      </c>
      <c r="D48" s="4">
        <f t="shared" ref="D48:H48" si="14">SUM(D49:D56)</f>
        <v>0</v>
      </c>
      <c r="E48" s="19">
        <f t="shared" si="14"/>
        <v>112542371.03</v>
      </c>
      <c r="F48" s="4">
        <f t="shared" si="14"/>
        <v>75517231.530000001</v>
      </c>
      <c r="G48" s="4">
        <f t="shared" si="14"/>
        <v>75517231.530000001</v>
      </c>
      <c r="H48" s="19">
        <f t="shared" si="14"/>
        <v>37025139.5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112542371.03</v>
      </c>
      <c r="D55" s="16">
        <v>0</v>
      </c>
      <c r="E55" s="20">
        <f t="shared" si="15"/>
        <v>112542371.03</v>
      </c>
      <c r="F55" s="16">
        <v>75517231.530000001</v>
      </c>
      <c r="G55" s="16">
        <v>75517231.530000001</v>
      </c>
      <c r="H55" s="20">
        <f t="shared" si="16"/>
        <v>37025139.5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15" customHeight="1" x14ac:dyDescent="0.25">
      <c r="B58" s="10" t="s">
        <v>22</v>
      </c>
      <c r="C58" s="4">
        <f>SUM(C59:C65)</f>
        <v>116928578</v>
      </c>
      <c r="D58" s="4">
        <f t="shared" ref="D58:H58" si="17">SUM(D59:D65)</f>
        <v>0</v>
      </c>
      <c r="E58" s="19">
        <f t="shared" si="17"/>
        <v>116928578</v>
      </c>
      <c r="F58" s="4">
        <f t="shared" si="17"/>
        <v>63660698.219999999</v>
      </c>
      <c r="G58" s="4">
        <f t="shared" si="17"/>
        <v>63660698.219999999</v>
      </c>
      <c r="H58" s="19">
        <f t="shared" si="17"/>
        <v>53267879.780000001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116928578</v>
      </c>
      <c r="D60" s="16">
        <v>0</v>
      </c>
      <c r="E60" s="20">
        <f t="shared" si="18"/>
        <v>116928578</v>
      </c>
      <c r="F60" s="16">
        <v>63660698.219999999</v>
      </c>
      <c r="G60" s="16">
        <v>63660698.219999999</v>
      </c>
      <c r="H60" s="20">
        <f t="shared" si="19"/>
        <v>53267879.780000001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6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1334389102.2599998</v>
      </c>
      <c r="D84" s="5">
        <f t="shared" ref="D84:H84" si="26">SUM(D10,D47)</f>
        <v>0</v>
      </c>
      <c r="E84" s="21">
        <f>SUM(E10,E47)</f>
        <v>1334389102.2599998</v>
      </c>
      <c r="F84" s="5">
        <f t="shared" si="26"/>
        <v>938949467.74000001</v>
      </c>
      <c r="G84" s="5">
        <f t="shared" si="26"/>
        <v>938949467.74000001</v>
      </c>
      <c r="H84" s="21">
        <f t="shared" si="26"/>
        <v>395439634.51999986</v>
      </c>
    </row>
    <row r="85" spans="2:8" x14ac:dyDescent="0.25">
      <c r="C85" s="6"/>
      <c r="D85" s="6"/>
      <c r="E85" s="6"/>
      <c r="F85" s="6"/>
      <c r="G85" s="6"/>
      <c r="H85" s="6"/>
    </row>
    <row r="86" spans="2:8" x14ac:dyDescent="0.25">
      <c r="C86" s="6"/>
      <c r="D86" s="6"/>
      <c r="E86" s="6"/>
      <c r="F86" s="6"/>
      <c r="G86" s="6"/>
      <c r="H86" s="6"/>
    </row>
    <row r="87" spans="2:8" x14ac:dyDescent="0.25">
      <c r="C87" s="6"/>
      <c r="D87" s="6"/>
      <c r="E87" s="6"/>
      <c r="F87" s="6"/>
      <c r="G87" s="6"/>
      <c r="H87" s="6"/>
    </row>
    <row r="88" spans="2:8" x14ac:dyDescent="0.25">
      <c r="C88" s="6"/>
      <c r="D88" s="6"/>
      <c r="E88" s="6"/>
      <c r="F88" s="6"/>
      <c r="G88" s="6"/>
      <c r="H88" s="6"/>
    </row>
    <row r="89" spans="2:8" x14ac:dyDescent="0.25">
      <c r="C89" s="6"/>
      <c r="D89" s="6"/>
      <c r="E89" s="6"/>
      <c r="F89" s="6"/>
      <c r="G89" s="6"/>
      <c r="H89" s="6"/>
    </row>
    <row r="90" spans="2:8" x14ac:dyDescent="0.25">
      <c r="C90" s="6"/>
      <c r="D90" s="6"/>
      <c r="E90" s="6"/>
      <c r="F90" s="6"/>
      <c r="H90" s="6"/>
    </row>
    <row r="91" spans="2:8" x14ac:dyDescent="0.25">
      <c r="C91" s="6"/>
      <c r="D91" s="6"/>
      <c r="E91" s="6"/>
      <c r="F91" s="6"/>
      <c r="G91" s="6"/>
      <c r="H91" s="6"/>
    </row>
    <row r="92" spans="2:8" x14ac:dyDescent="0.25">
      <c r="C92" s="6"/>
      <c r="D92" s="6"/>
      <c r="E92" s="6"/>
      <c r="F92" s="6"/>
      <c r="G92" s="6"/>
      <c r="H92" s="6"/>
    </row>
  </sheetData>
  <sheetProtection algorithmName="SHA-512" hashValue="XdvV0hMSqhvr6WtHpz84uX0RMSPDih78IyRzLMOsoszt7NsWxf9hJTeQJSlSIceEMW/r4ExwjEXfCrPLtVw9bA==" saltValue="enIyLUK5LNDR/hW7WRwm5Q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2020-01-08T22:29:57Z</dcterms:created>
  <dcterms:modified xsi:type="dcterms:W3CDTF">2021-04-23T21:35:39Z</dcterms:modified>
</cp:coreProperties>
</file>