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PMU-2021\2 TRIM 2021\"/>
    </mc:Choice>
  </mc:AlternateContent>
  <xr:revisionPtr revIDLastSave="0" documentId="13_ncr:1_{A1B25913-F747-4677-8456-ECE9DE32610E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H32" i="1" l="1"/>
  <c r="H26" i="1"/>
  <c r="H14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C46" i="1" s="1"/>
  <c r="F46" i="1" l="1"/>
  <c r="G46" i="1"/>
  <c r="E40" i="1"/>
  <c r="H40" i="1" s="1"/>
  <c r="E29" i="1"/>
  <c r="H29" i="1" s="1"/>
  <c r="H20" i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<sst xmlns="http://schemas.openxmlformats.org/spreadsheetml/2006/main" count="47" uniqueCount="47">
  <si>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</si>
  <si>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</si>
  <si>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</si>
  <si>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</si>
  <si>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</si>
  <si>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</si>
  <si>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</si>
  <si>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</si>
  <si>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</si>
  <si>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</si>
  <si>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</si>
  <si>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</si>
  <si>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</si>
  <si>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</si>
  <si>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</si>
  <si>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</si>
  <si>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</si>
  <si>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</si>
  <si>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</si>
  <si>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</si>
  <si>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</si>
  <si>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</si>
  <si>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</si>
  <si>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</si>
  <si>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</si>
  <si>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</si>
  <si>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</si>
  <si>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</si>
  <si>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</si>
  <si>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</si>
  <si>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</si>
  <si>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</si>
  <si>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</si>
  <si>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</si>
  <si>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</si>
  <si>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</si>
  <si>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</si>
  <si>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</si>
  <si>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</si>
  <si>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</si>
  <si>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</si>
  <si>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</si>
  <si>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</si>
  <si>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</si>
  <si>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</si>
  <si>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PMU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</si>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</sst>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N15" sqref="N15"/>
    </sheetView>
  </sheetViews>
  <sheetFormatPr baseColWidth="10" defaultColWidth="11.5546875" defaultRowHeight="14.4" x14ac:dyDescent="0.3"/>
  <cols>
    <col min="1" max="1" width="1.88671875" style="1" customWidth="1"/>
    <col min="2" max="2" width="42.88671875" style="1" customWidth="1"/>
    <col min="3" max="3" width="13" style="1" customWidth="1"/>
    <col min="4" max="4" width="13.88671875" style="1" customWidth="1"/>
    <col min="5" max="5" width="13.44140625" style="1" customWidth="1"/>
    <col min="6" max="6" width="13.88671875" style="1" customWidth="1"/>
    <col min="7" max="7" width="13.6640625" style="1" customWidth="1"/>
    <col min="8" max="8" width="13.44140625" style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157500000</v>
      </c>
      <c r="D20" s="17">
        <f>SUM(D21:D27)</f>
        <v>0</v>
      </c>
      <c r="E20" s="17">
        <f t="shared" ref="E20:E27" si="2">C20+D20</f>
        <v>157500000</v>
      </c>
      <c r="F20" s="17">
        <f>SUM(F21:F27)</f>
        <v>127402432.72999999</v>
      </c>
      <c r="G20" s="17">
        <f>SUM(G21:G27)</f>
        <v>127402432.72999999</v>
      </c>
      <c r="H20" s="17">
        <f t="shared" ref="H20:H27" si="3">E20-F20</f>
        <v>30097567.270000011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157500000</v>
      </c>
      <c r="D22" s="15">
        <v>0</v>
      </c>
      <c r="E22" s="18">
        <f t="shared" si="2"/>
        <v>157500000</v>
      </c>
      <c r="F22" s="15">
        <v>127402432.72999999</v>
      </c>
      <c r="G22" s="15">
        <f>F22</f>
        <v>127402432.72999999</v>
      </c>
      <c r="H22" s="18">
        <f t="shared" si="3"/>
        <v>30097567.270000011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157500000</v>
      </c>
      <c r="D46" s="9">
        <f>SUM(D40,D29,D20,D10)</f>
        <v>0</v>
      </c>
      <c r="E46" s="9">
        <f>C46+D46</f>
        <v>157500000</v>
      </c>
      <c r="F46" s="9">
        <f>SUM(F40,F29,F10,F20)</f>
        <v>127402432.72999999</v>
      </c>
      <c r="G46" s="9">
        <f>SUM(G40,G29,G20,G10)</f>
        <v>127402432.72999999</v>
      </c>
      <c r="H46" s="9">
        <f>E46-F46</f>
        <v>30097567.270000011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3:8" s="26" customFormat="1" x14ac:dyDescent="0.3">
      <c r="C49" s="27"/>
      <c r="D49" s="27"/>
      <c r="E49" s="27"/>
      <c r="F49" s="27"/>
      <c r="G49" s="27"/>
      <c r="H49" s="27"/>
    </row>
    <row r="50" spans="3:8" s="26" customFormat="1" x14ac:dyDescent="0.3">
      <c r="C50" s="27"/>
      <c r="D50" s="27"/>
      <c r="E50" s="27"/>
      <c r="F50" s="27"/>
      <c r="G50" s="27"/>
      <c r="H50" s="27"/>
    </row>
    <row r="51" spans="3:8" s="26" customFormat="1" x14ac:dyDescent="0.3">
      <c r="C51" s="27"/>
      <c r="D51" s="27"/>
      <c r="E51" s="27"/>
      <c r="F51" s="27"/>
      <c r="G51" s="27"/>
      <c r="H51" s="27"/>
    </row>
    <row r="52" spans="3:8" s="26" customFormat="1" x14ac:dyDescent="0.3">
      <c r="C52" s="27"/>
      <c r="D52" s="27"/>
      <c r="E52" s="27"/>
      <c r="F52" s="27"/>
      <c r="H52" s="27"/>
    </row>
    <row r="53" spans="3:8" s="26" customFormat="1" ht="18" customHeight="1" x14ac:dyDescent="0.3">
      <c r="C53" s="27"/>
      <c r="D53" s="27"/>
      <c r="E53" s="27"/>
      <c r="F53" s="27"/>
      <c r="G53" s="27"/>
      <c r="H53" s="27"/>
    </row>
    <row r="54" spans="3:8" s="26" customFormat="1" x14ac:dyDescent="0.3">
      <c r="C54" s="27"/>
      <c r="D54" s="27"/>
      <c r="E54" s="27"/>
      <c r="F54" s="27"/>
      <c r="G54" s="27"/>
      <c r="H54" s="27"/>
    </row>
    <row r="55" spans="3:8" s="26" customFormat="1" ht="15" customHeight="1" x14ac:dyDescent="0.3"/>
    <row r="56" spans="3:8" s="26" customFormat="1" ht="15" customHeight="1" x14ac:dyDescent="0.3"/>
    <row r="57" spans="3:8" s="26" customFormat="1" x14ac:dyDescent="0.3"/>
    <row r="58" spans="3:8" s="26" customFormat="1" x14ac:dyDescent="0.3"/>
    <row r="59" spans="3:8" s="26" customFormat="1" x14ac:dyDescent="0.3"/>
    <row r="60" spans="3:8" s="26" customFormat="1" x14ac:dyDescent="0.3"/>
    <row r="61" spans="3:8" s="26" customFormat="1" x14ac:dyDescent="0.3"/>
    <row r="62" spans="3:8" s="26" customFormat="1" x14ac:dyDescent="0.3"/>
    <row r="63" spans="3:8" s="26" customFormat="1" x14ac:dyDescent="0.3"/>
    <row r="64" spans="3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" right="0" top="0.74803149606299213" bottom="0.74803149606299213" header="0.31496062992125984" footer="0.31496062992125984"/>
  <pageSetup scale="8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2022-07-17T04:48:19Z</cp:lastPrinted>
  <dcterms:created xsi:type="dcterms:W3CDTF">2019-12-05T18:14:36Z</dcterms:created>
  <dcterms:modified xsi:type="dcterms:W3CDTF">2022-07-17T04:48:22Z</dcterms:modified>
</cp:coreProperties>
</file>