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Selma\Escritorio\PLANEACIÓN Y EVALUACIÓN\2024\3° trimestre\MIR\"/>
    </mc:Choice>
  </mc:AlternateContent>
  <xr:revisionPtr revIDLastSave="0" documentId="13_ncr:1_{88159CC0-ED24-4793-97BE-6C4336656605}" xr6:coauthVersionLast="47" xr6:coauthVersionMax="47" xr10:uidLastSave="{00000000-0000-0000-0000-000000000000}"/>
  <workbookProtection workbookAlgorithmName="SHA-512" workbookHashValue="8lAF8sBrpPB4VfAdSbSjs8bhEvDJ5+wXujzZxC7JtJeyLWr9ko290wTyQeGCu/fohz3P5WgUJVwCI5x2UfguSg==" workbookSaltValue="D/KTMc9EOxhnvnLLLp1pbg==" workbookSpinCount="100000" lockStructure="1"/>
  <bookViews>
    <workbookView xWindow="-120" yWindow="-120" windowWidth="29040" windowHeight="15720" xr2:uid="{2B5AE5F4-50F2-4B99-91C8-AEF3BF2B4925}"/>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 l="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2" i="1"/>
  <c r="AC3" i="1"/>
  <c r="AC4" i="1"/>
  <c r="AC5" i="1"/>
  <c r="AC6" i="1"/>
  <c r="AD6" i="1" s="1"/>
  <c r="AC7" i="1"/>
  <c r="AC8" i="1"/>
  <c r="AC9" i="1"/>
  <c r="AC10" i="1"/>
  <c r="AC11" i="1"/>
  <c r="AC12" i="1"/>
  <c r="AC13" i="1"/>
  <c r="AD13" i="1" s="1"/>
  <c r="AC14" i="1"/>
  <c r="AC15" i="1"/>
  <c r="AC16" i="1"/>
  <c r="AC17" i="1"/>
  <c r="AC18" i="1"/>
  <c r="AD18" i="1" s="1"/>
  <c r="AC19" i="1"/>
  <c r="AC20" i="1"/>
  <c r="AC21" i="1"/>
  <c r="AC22" i="1"/>
  <c r="AC23" i="1"/>
  <c r="AC24" i="1"/>
  <c r="AC25" i="1"/>
  <c r="AD25" i="1" s="1"/>
  <c r="AC26" i="1"/>
  <c r="AC27" i="1"/>
  <c r="AC28" i="1"/>
  <c r="AC29" i="1"/>
  <c r="AC30" i="1"/>
  <c r="AC31" i="1"/>
  <c r="AC32" i="1"/>
  <c r="AC33" i="1"/>
  <c r="AC34" i="1"/>
  <c r="AC35" i="1"/>
  <c r="AC36" i="1"/>
  <c r="AD36" i="1" s="1"/>
  <c r="AC37" i="1"/>
  <c r="AC38" i="1"/>
  <c r="AC39" i="1"/>
  <c r="AD39" i="1" s="1"/>
  <c r="AC40" i="1"/>
  <c r="AD40" i="1" s="1"/>
  <c r="AC41" i="1"/>
  <c r="Y41" i="1"/>
  <c r="U41" i="1"/>
  <c r="P41" i="1"/>
  <c r="Q41" i="1" s="1"/>
  <c r="AZ40" i="1"/>
  <c r="AG40" i="1"/>
  <c r="AH40" i="1" s="1"/>
  <c r="Y40" i="1"/>
  <c r="Z40" i="1" s="1"/>
  <c r="U40" i="1"/>
  <c r="V40" i="1" s="1"/>
  <c r="P40" i="1"/>
  <c r="Q40" i="1" s="1"/>
  <c r="R40" i="1" s="1"/>
  <c r="AZ39" i="1"/>
  <c r="AG39" i="1"/>
  <c r="AH39" i="1" s="1"/>
  <c r="Y39" i="1"/>
  <c r="Z39" i="1" s="1"/>
  <c r="U39" i="1"/>
  <c r="V39" i="1" s="1"/>
  <c r="P39" i="1"/>
  <c r="Q39" i="1" s="1"/>
  <c r="R39" i="1" s="1"/>
  <c r="Y38" i="1"/>
  <c r="U38" i="1"/>
  <c r="P38" i="1"/>
  <c r="Y37" i="1"/>
  <c r="U37" i="1"/>
  <c r="P37" i="1"/>
  <c r="Q37" i="1" s="1"/>
  <c r="AZ36" i="1"/>
  <c r="AG36" i="1"/>
  <c r="AH36" i="1" s="1"/>
  <c r="Y36" i="1"/>
  <c r="Z36" i="1" s="1"/>
  <c r="T36" i="1"/>
  <c r="U36" i="1" s="1"/>
  <c r="V36" i="1" s="1"/>
  <c r="Y35" i="1"/>
  <c r="U35" i="1"/>
  <c r="P35" i="1"/>
  <c r="Q35" i="1" s="1"/>
  <c r="Y34" i="1"/>
  <c r="U34" i="1"/>
  <c r="P34" i="1"/>
  <c r="Q34" i="1" s="1"/>
  <c r="Y33" i="1"/>
  <c r="U33" i="1"/>
  <c r="P33" i="1"/>
  <c r="Q33" i="1" s="1"/>
  <c r="Y32" i="1"/>
  <c r="U32" i="1"/>
  <c r="P32" i="1"/>
  <c r="Q32" i="1" s="1"/>
  <c r="Y31" i="1"/>
  <c r="U31" i="1"/>
  <c r="P31" i="1"/>
  <c r="Q31" i="1" s="1"/>
  <c r="Y30" i="1"/>
  <c r="U30" i="1"/>
  <c r="P30" i="1"/>
  <c r="Q30" i="1" s="1"/>
  <c r="Y29" i="1"/>
  <c r="U29" i="1"/>
  <c r="P29" i="1"/>
  <c r="Q29" i="1" s="1"/>
  <c r="Y28" i="1"/>
  <c r="U28" i="1"/>
  <c r="P28" i="1"/>
  <c r="Q28" i="1" s="1"/>
  <c r="Y27" i="1"/>
  <c r="U27" i="1"/>
  <c r="P27" i="1"/>
  <c r="Q27" i="1" s="1"/>
  <c r="Y26" i="1"/>
  <c r="U26" i="1"/>
  <c r="P26" i="1"/>
  <c r="Q26" i="1" s="1"/>
  <c r="AZ25" i="1"/>
  <c r="AG25" i="1"/>
  <c r="AH25" i="1" s="1"/>
  <c r="Y25" i="1"/>
  <c r="Z25" i="1" s="1"/>
  <c r="T25" i="1"/>
  <c r="U25" i="1" s="1"/>
  <c r="V25" i="1" s="1"/>
  <c r="Y24" i="1"/>
  <c r="U24" i="1"/>
  <c r="P24" i="1"/>
  <c r="Q24" i="1" s="1"/>
  <c r="Y23" i="1"/>
  <c r="U23" i="1"/>
  <c r="P23" i="1"/>
  <c r="Q23" i="1" s="1"/>
  <c r="Y22" i="1"/>
  <c r="U22" i="1"/>
  <c r="P22" i="1"/>
  <c r="Y21" i="1"/>
  <c r="U21" i="1"/>
  <c r="P21" i="1"/>
  <c r="Q21" i="1" s="1"/>
  <c r="Y20" i="1"/>
  <c r="U20" i="1"/>
  <c r="P20" i="1"/>
  <c r="Q20" i="1" s="1"/>
  <c r="Y19" i="1"/>
  <c r="U19" i="1"/>
  <c r="P19" i="1"/>
  <c r="Q19" i="1" s="1"/>
  <c r="AZ18" i="1"/>
  <c r="AG18" i="1"/>
  <c r="AH18" i="1" s="1"/>
  <c r="Y18" i="1"/>
  <c r="Z18" i="1" s="1"/>
  <c r="T18" i="1"/>
  <c r="U18" i="1" s="1"/>
  <c r="V18" i="1" s="1"/>
  <c r="P18" i="1"/>
  <c r="Y17" i="1"/>
  <c r="U17" i="1"/>
  <c r="P17" i="1"/>
  <c r="Q17" i="1" s="1"/>
  <c r="Y16" i="1"/>
  <c r="U16" i="1"/>
  <c r="P16" i="1"/>
  <c r="Q16" i="1" s="1"/>
  <c r="Y15" i="1"/>
  <c r="U15" i="1"/>
  <c r="P15" i="1"/>
  <c r="Q15" i="1" s="1"/>
  <c r="Y14" i="1"/>
  <c r="U14" i="1"/>
  <c r="P14" i="1"/>
  <c r="AZ13" i="1"/>
  <c r="AG13" i="1"/>
  <c r="AH13" i="1" s="1"/>
  <c r="Y13" i="1"/>
  <c r="Z13" i="1" s="1"/>
  <c r="T13" i="1"/>
  <c r="U13" i="1" s="1"/>
  <c r="V13" i="1" s="1"/>
  <c r="P13" i="1"/>
  <c r="Q13" i="1" s="1"/>
  <c r="R13" i="1" s="1"/>
  <c r="Y12" i="1"/>
  <c r="U12" i="1"/>
  <c r="P12" i="1"/>
  <c r="Q12" i="1" s="1"/>
  <c r="Y11" i="1"/>
  <c r="U11" i="1"/>
  <c r="P11" i="1"/>
  <c r="Q11" i="1" s="1"/>
  <c r="Y10" i="1"/>
  <c r="U10" i="1"/>
  <c r="P10" i="1"/>
  <c r="Y9" i="1"/>
  <c r="U9" i="1"/>
  <c r="P9" i="1"/>
  <c r="Q9" i="1" s="1"/>
  <c r="Y8" i="1"/>
  <c r="U8" i="1"/>
  <c r="P8" i="1"/>
  <c r="Q8" i="1" s="1"/>
  <c r="Y7" i="1"/>
  <c r="U7" i="1"/>
  <c r="P7" i="1"/>
  <c r="Q7" i="1" s="1"/>
  <c r="AZ6" i="1"/>
  <c r="AG6" i="1"/>
  <c r="AH6" i="1" s="1"/>
  <c r="Y6" i="1"/>
  <c r="Z6" i="1" s="1"/>
  <c r="T6" i="1"/>
  <c r="U6" i="1" s="1"/>
  <c r="V6" i="1" s="1"/>
  <c r="Y5" i="1"/>
  <c r="U5" i="1"/>
  <c r="P5" i="1"/>
  <c r="Q5" i="1" s="1"/>
  <c r="Y4" i="1"/>
  <c r="U4" i="1"/>
  <c r="P4" i="1"/>
  <c r="Q4" i="1" s="1"/>
  <c r="Y3" i="1"/>
  <c r="U3" i="1"/>
  <c r="P3" i="1"/>
  <c r="Q3" i="1" s="1"/>
  <c r="AZ2" i="1"/>
  <c r="AG2" i="1"/>
  <c r="AH2" i="1" s="1"/>
  <c r="AC2" i="1"/>
  <c r="AD2" i="1" s="1"/>
  <c r="Y2" i="1"/>
  <c r="Z2" i="1" s="1"/>
  <c r="T2" i="1"/>
  <c r="P2" i="1" s="1"/>
  <c r="Q18" i="1" l="1"/>
  <c r="R18" i="1" s="1"/>
  <c r="Q38" i="1"/>
  <c r="Q14" i="1"/>
  <c r="Q10" i="1"/>
  <c r="Q22" i="1"/>
  <c r="P6" i="1"/>
  <c r="Q6" i="1" s="1"/>
  <c r="R6" i="1" s="1"/>
  <c r="P25" i="1"/>
  <c r="Q25" i="1" s="1"/>
  <c r="R25" i="1" s="1"/>
  <c r="P36" i="1"/>
  <c r="Q36" i="1" s="1"/>
  <c r="R36" i="1" s="1"/>
  <c r="U2" i="1"/>
  <c r="V2" i="1" s="1"/>
  <c r="Q2" i="1"/>
  <c r="R2" i="1" s="1"/>
</calcChain>
</file>

<file path=xl/sharedStrings.xml><?xml version="1.0" encoding="utf-8"?>
<sst xmlns="http://schemas.openxmlformats.org/spreadsheetml/2006/main" count="1489" uniqueCount="487">
  <si>
    <t>COMPONENTE/ACTIVIDAD</t>
  </si>
  <si>
    <t>Resumen Narrativo</t>
  </si>
  <si>
    <t xml:space="preserve">Nombre del Indicador </t>
  </si>
  <si>
    <t xml:space="preserve">Definición del Indicador </t>
  </si>
  <si>
    <t>Método de Calculo</t>
  </si>
  <si>
    <t xml:space="preserve">Forma de cálculo </t>
  </si>
  <si>
    <t xml:space="preserve">Tipo de Indicador </t>
  </si>
  <si>
    <t>Dimensión del Indicador</t>
  </si>
  <si>
    <t xml:space="preserve">Frecuencia de Medición </t>
  </si>
  <si>
    <t>Comportamiento del Indicador</t>
  </si>
  <si>
    <t xml:space="preserve">Medios de Verificación </t>
  </si>
  <si>
    <t xml:space="preserve">Supuestos </t>
  </si>
  <si>
    <t xml:space="preserve">Unidad de Medida de la Meta </t>
  </si>
  <si>
    <t>Línea Base</t>
  </si>
  <si>
    <t xml:space="preserve">Meta Anual 2024 </t>
  </si>
  <si>
    <t>Valor logrado 2024</t>
  </si>
  <si>
    <t>Porcentaje de Cumplimiento Anual</t>
  </si>
  <si>
    <t>Evaluación anual</t>
  </si>
  <si>
    <t>Meta 1</t>
  </si>
  <si>
    <t>Valor Logrado</t>
  </si>
  <si>
    <t xml:space="preserve">Porcentaje de Avance </t>
  </si>
  <si>
    <t>Evaluación 1</t>
  </si>
  <si>
    <t>Meta 2</t>
  </si>
  <si>
    <t>Evaluación 2</t>
  </si>
  <si>
    <t>Meta 3</t>
  </si>
  <si>
    <t>Evaluación 3</t>
  </si>
  <si>
    <t>Meta 4</t>
  </si>
  <si>
    <t>Evaluación 4</t>
  </si>
  <si>
    <t xml:space="preserve">Unidad Administrativa Responsable </t>
  </si>
  <si>
    <t xml:space="preserve">Unidad Ejecutora Responsable </t>
  </si>
  <si>
    <t>Eje Transversal Igualdad para las Mujeres</t>
  </si>
  <si>
    <t xml:space="preserve">Eje Transversal  
Tecnología y Gobierno Digital
</t>
  </si>
  <si>
    <t>Riberas del Bravo</t>
  </si>
  <si>
    <t>Centro  Histórico</t>
  </si>
  <si>
    <t>NNA</t>
  </si>
  <si>
    <t>PMD</t>
  </si>
  <si>
    <t>Meta PMD</t>
  </si>
  <si>
    <t xml:space="preserve">Justificación 1er trimestre </t>
  </si>
  <si>
    <t>Justificación 1er trimestre TRANSPARENCIA</t>
  </si>
  <si>
    <t xml:space="preserve">Justificación 2do trimestre </t>
  </si>
  <si>
    <t>Justificación 2DO trimestre TRANSPARENCIA</t>
  </si>
  <si>
    <t xml:space="preserve">Clave del Programa presupuestario </t>
  </si>
  <si>
    <t>Nombre del Programa presupuestario</t>
  </si>
  <si>
    <t xml:space="preserve">Descripción del programa </t>
  </si>
  <si>
    <t xml:space="preserve">UR </t>
  </si>
  <si>
    <t xml:space="preserve">Nombre UR </t>
  </si>
  <si>
    <t>Eje de Gobierno</t>
  </si>
  <si>
    <t>Programa de gobierno</t>
  </si>
  <si>
    <t>Estrategia PMD</t>
  </si>
  <si>
    <t xml:space="preserve">Línea de acción </t>
  </si>
  <si>
    <t xml:space="preserve">ODS </t>
  </si>
  <si>
    <t>ODS2</t>
  </si>
  <si>
    <t xml:space="preserve">Proyecto de Inversión </t>
  </si>
  <si>
    <t>PROG</t>
  </si>
  <si>
    <t>RECURSO</t>
  </si>
  <si>
    <t>ORIGEN</t>
  </si>
  <si>
    <t>PROYECTO 2024</t>
  </si>
  <si>
    <t>FONDO</t>
  </si>
  <si>
    <t xml:space="preserve">Nombre del proyecto </t>
  </si>
  <si>
    <t>C06</t>
  </si>
  <si>
    <t>Atenciones a personas con discapacidad realizadas.</t>
  </si>
  <si>
    <t>Porcentaje de atenciones a personas con discapacidad realizadas.</t>
  </si>
  <si>
    <t>Este indicador mide el porcentaje de atenciones a personas con discapacidad realizadas.</t>
  </si>
  <si>
    <t>(Atenciones a personas con discapacidad realizadas  /Atenciones a personas con discapacidad programadas)*100</t>
  </si>
  <si>
    <t>(APDR /APDP )*100</t>
  </si>
  <si>
    <t>Gestión</t>
  </si>
  <si>
    <t xml:space="preserve">Eficacia </t>
  </si>
  <si>
    <t xml:space="preserve">Trimestral </t>
  </si>
  <si>
    <t>Ascendente</t>
  </si>
  <si>
    <t>Documentos de trabajo generados en archivo del  Sistema para el Desarrollo Integral para la Familia</t>
  </si>
  <si>
    <t>Las personas con discapacidad solicitan la atención</t>
  </si>
  <si>
    <t>Atenciones</t>
  </si>
  <si>
    <t>Sistema para el Desarrollo Integral de la Familia</t>
  </si>
  <si>
    <t>NO</t>
  </si>
  <si>
    <t>Se rebaso la meta debido a las demandas recibidas para los servicios de terapias en UBR y Aparatos funcionales.</t>
  </si>
  <si>
    <t>La meta no muestra avance del 100% ya que el resto se tiene calendarizado durante los siguientes trimestres</t>
  </si>
  <si>
    <t>EOB</t>
  </si>
  <si>
    <t>Programa de estímulos económicos al Sistema para el Desarrollo Integral de la Familia del Municipio de Juárez</t>
  </si>
  <si>
    <t>Generar programas asistenciales, productivos, preventivos de protección de derechos y promoción de valores para promover el desarrollo integral de las familias.</t>
  </si>
  <si>
    <t>SISTEMA MUNICIPAL PARA EL DESARROLLO INTEGRAL DE LA FAMILIA</t>
  </si>
  <si>
    <t>5. Justicia social y Equidad de Género</t>
  </si>
  <si>
    <t>5.1 Bienestar para todas las Personas</t>
  </si>
  <si>
    <t>5.1.1 Realizar programas para la protección social de personas en desventajas físicas, económicas y/o sociales, que no cuentan con recursos suficientes para enfrentar su condición de vulnerabilidad, bajo un enfoque de igualdad de oportunidades.</t>
  </si>
  <si>
    <t>5.1.1.5. Generar acciones para el apoyo de personas con alguna discapacidad.</t>
  </si>
  <si>
    <t>ACT06.1</t>
  </si>
  <si>
    <t>Atender a personas con discapacidad en la Unidad Básica de Rehabilitación.</t>
  </si>
  <si>
    <t>Porcentaje de atenciones a personas con discapacidad en la Unidad Básica de Rehabilitación.</t>
  </si>
  <si>
    <t>Este indicador mide el porcentaje de atenciones a personas con discapacidad en la Unidad Básica de Rehabilitación.</t>
  </si>
  <si>
    <t>(Atenciones a personas con discapacidad realizadas  /Atenciones a personas con discapacidad  programadas)*100</t>
  </si>
  <si>
    <t>(APDUBRR /APDUBRP )*100</t>
  </si>
  <si>
    <t>Padrón de beneficiarios del Sistema para el Desarrollo Integral para la Familia</t>
  </si>
  <si>
    <t>Las personas con discapacidad solicitan la atención en la Unidad Básica de Rehabilitación</t>
  </si>
  <si>
    <t>Resultados por debajo de la aceptable 60%-85%</t>
  </si>
  <si>
    <t>Resultados aceptables 86%-100%</t>
  </si>
  <si>
    <t>Resultados inaceptables o inexistentes 0% - 59%</t>
  </si>
  <si>
    <t>SI</t>
  </si>
  <si>
    <t>Brindar 430 atenciones a personas con discapacidad Unidad Básica de Rehabilitación.</t>
  </si>
  <si>
    <t>Se rebaso la meta debido a la disponibilidad de espacios por alta terapéutica en terapia física y de lenguaje.</t>
  </si>
  <si>
    <t>Se rebaso la meta debido a la disponibilidad de espacios por altas y bajas terapéuticas en terapia física y de lenguaje.</t>
  </si>
  <si>
    <t>EOB - Programa de estímulos económicos al Sistema para el Desarrollo Integral de la Familia del Municipio de Juárez</t>
  </si>
  <si>
    <t xml:space="preserve">5. Justicia Social y Equidad de Género </t>
  </si>
  <si>
    <t xml:space="preserve">Objetivo 3. Salud y Bienestar </t>
  </si>
  <si>
    <t>*</t>
  </si>
  <si>
    <t>ACT06.3</t>
  </si>
  <si>
    <t>Entregar aparatos funcionales a personas con discapacidad.</t>
  </si>
  <si>
    <t>Porcentaje de aparatos entregados a personas con discapacidad.</t>
  </si>
  <si>
    <t xml:space="preserve">Este indicador mide el porcentaje de aparatos entregados a personas con discapacidad. </t>
  </si>
  <si>
    <t>(Aparatos entregados a personas con discapacidad  /Aparatos programados para entregar a personas con discapacidad)*100</t>
  </si>
  <si>
    <t>(AEPD /APEPD )*100</t>
  </si>
  <si>
    <t>Las personas con discapacidad solicitan los aparatos funcionales</t>
  </si>
  <si>
    <t>Aparatos funcionales</t>
  </si>
  <si>
    <t>Entregar 950 aparatos funcionales a personas con discapacidad.</t>
  </si>
  <si>
    <t>Se supero la meta debido a el aumento de solicitudes de aparatos auditivos ya que por lo regular se les adaptan 2 aparatos por persona para mejorar su calidad de vida.</t>
  </si>
  <si>
    <t>No se alcanzo la meta debido a la reprogramación para el mes de agosto, de evento masivo por lo que se verá reflejado en el próximo trimestre.</t>
  </si>
  <si>
    <t>ACT06.2</t>
  </si>
  <si>
    <t xml:space="preserve">Otorgar despensas para personas con discapacidad afiliadas al programa personas con discapacidad. </t>
  </si>
  <si>
    <t>Porcentaje de despensas otorgadas a personas con discapacidad.</t>
  </si>
  <si>
    <t xml:space="preserve">Este indicador mide el porcentaje de despensas entregadas a personas afiliadas al programa Personas con discapacidad. </t>
  </si>
  <si>
    <t>(Despensas entregadas a personas con discapacidad  /Despensas programadas para entrega a personas con discapacidad)*100</t>
  </si>
  <si>
    <t>(DEPD /DPEPD )*100</t>
  </si>
  <si>
    <t>Las personas con discapacidad solicitan las despensas</t>
  </si>
  <si>
    <t>Despensas</t>
  </si>
  <si>
    <t xml:space="preserve"> Otorgar 4,554 despensas  para personas afiliadas al programa Personas con Discapacidad.</t>
  </si>
  <si>
    <t>5.1.1.6. Realizar acciones y/o actividades que contribuyan a brindar alimentación a la población vulnerable.</t>
  </si>
  <si>
    <t>Objetivo 2. Hambre Cero</t>
  </si>
  <si>
    <t xml:space="preserve">Objetivo 10. Reducción de las Desigualdades </t>
  </si>
  <si>
    <t>C05</t>
  </si>
  <si>
    <t>Acciones para la atención, cuidado y desarrollo integral de Niñas, Niños y Adolescentes realizadas.</t>
  </si>
  <si>
    <t>Porcentaje de acciones para la atención, cuidado y desarrollo integral de Niñas, Niños y Adolescentes realizadas.</t>
  </si>
  <si>
    <t>Este indicador mide el porcentaje de acciones para la atención, cuidado y desarrollo integral de Niñas, Niños y Adolescentes realizadas.</t>
  </si>
  <si>
    <t>(Acciones realizadas/Acciones programadas)*100</t>
  </si>
  <si>
    <t>(AR/AP)*100</t>
  </si>
  <si>
    <t>Documento de trabajo generado en archivo del Sistema para el Desarrollo Integral para la Familia</t>
  </si>
  <si>
    <t>Las condiciones son las óptimas para llevar a cabo las acciones de atención, cuidado y desarrollo integral de NNA</t>
  </si>
  <si>
    <t>Acciones</t>
  </si>
  <si>
    <t>Se supero la meta debido a los ingresos de NNA a los albergues que depende de las canalizaciones recibidas por parte de DIF Estatal y la incrementación de apoyo en becas a los NNA.</t>
  </si>
  <si>
    <t>5.1.1.3. Brindar asistencia social a personas integrantes de los grupos vulnerables del Municipio.</t>
  </si>
  <si>
    <t>ACT05.1</t>
  </si>
  <si>
    <t xml:space="preserve">Brindar atenciones médicas, educativas y de desarrollo a niñas, niños y adolescentes en los albergues de Desarrollo Integral de la Familia Municipal. </t>
  </si>
  <si>
    <t>Porcentaje de atenciones  médicas, educativas y de desarrollo a niñas, niños y adolescentes en los albergues de Desarrollo Integral de la Familia Municipal brindadas.</t>
  </si>
  <si>
    <t>Este indicador mide el porcentaje de atenciones  médicas, educativas y de desarrollo a niñas, niños y adolescentes en los albergues de Desarrollo Integral de la Familia Municipal brindadas.</t>
  </si>
  <si>
    <t>(Atenciones brindadas/Atenciones programadas)*100</t>
  </si>
  <si>
    <t>(AB/AP)*100</t>
  </si>
  <si>
    <t>Existe el personal requerido para brindar las atenciones en los albergues de DIF</t>
  </si>
  <si>
    <t xml:space="preserve"> Brindar 200 atenciones médicas, educativas y de desarrollo a niñas, niños y adolescentes en los albergues de Desarrollo Integral de la Familia Municipal.</t>
  </si>
  <si>
    <t>Se supero la meta debido a las canalizaciones enviadas por la Subprocuraduría Auxiliar de Atención a Niñas, Niños y Adolescentes a los CAS de DIF Municipal.</t>
  </si>
  <si>
    <t>ACT05.2</t>
  </si>
  <si>
    <t>Dar seguimiento a casos para protección de niñas, niños y adolescentes en situación de vulnerabilidad.</t>
  </si>
  <si>
    <t>Porcentaje de seguimientos a casos para protección niñas, niños y adolescentes en situación de vulnerabilidad.</t>
  </si>
  <si>
    <t>Este indicador mide el porcentaje de seguimientos a casos para protección niñas, niños y adolescentes en situación de vulnerabilidad.</t>
  </si>
  <si>
    <t>(Seguimientos realizados/Seguimientos programados)*100</t>
  </si>
  <si>
    <t>(SR/SP)*100</t>
  </si>
  <si>
    <t>Existe el personal requerido para brindar el seguimiento a los casos</t>
  </si>
  <si>
    <t>Seguimientos</t>
  </si>
  <si>
    <t>Dar seguimiento a 260 casos para protección de niñas, niños y adolescentes en situación de vulnerabilidad.</t>
  </si>
  <si>
    <t xml:space="preserve">La meta fue superada debido a la cantidad de denuncias atendidas y después integradas a los planes de acompañamiento por parte del PANNATSC. </t>
  </si>
  <si>
    <t>ACT05.3</t>
  </si>
  <si>
    <t>Supervisar a Centros de Atención Infantil.</t>
  </si>
  <si>
    <t>Porcentaje de supervisiones a CAI.</t>
  </si>
  <si>
    <t>Este indicador mide el porcentaje de supervisiones a CAI .</t>
  </si>
  <si>
    <t>(Supervisiones a CAI realizadas  /Supervisiones a CAI programadas)*100</t>
  </si>
  <si>
    <t>(SCAIR/SCAIP )*100</t>
  </si>
  <si>
    <t>Existe el personal requerido para realizar la supervisión</t>
  </si>
  <si>
    <t>Supervisiones</t>
  </si>
  <si>
    <t>Supervisar 450 Centros de Atención Infantil.</t>
  </si>
  <si>
    <t xml:space="preserve">No se alcanzo la meta debido a que se realizo un convenio de colaboración interinstitucional con la dirección de Desarrollo urbano y Protección civil 18 ene 2024 para realizar mediciones de 151 centros de atención infantil,  en el cual se establecido que la dirección de Bienestar Infantil sería el área encargada de dichas mediciones. </t>
  </si>
  <si>
    <t>Se rebasó la meta debido al seguimiento y monitoreo de las supervisiones realizadas y atención a quejas y denuncias.</t>
  </si>
  <si>
    <t>5.1.4 Generar acervo de información y estudios sobre la situación prevalente de los grupos vulnerables en el Municipio, con el fin de generar políticas públicas certeras que incidan en su beneficio y fortalecer las instituciones responsables de brindar atención a las personas vulnerables.</t>
  </si>
  <si>
    <t>5.1.4.3. Fortalecer los Centros de Atención Infantil del Municipio.</t>
  </si>
  <si>
    <t xml:space="preserve">Objetivo 16. Paz, Justicia e Instituciones Sólidas </t>
  </si>
  <si>
    <t>ACT05.4</t>
  </si>
  <si>
    <t>Visitar asociaciones civiles y albergues.</t>
  </si>
  <si>
    <t>Porcentaje de visitas a asociaciones civiles y albergues.</t>
  </si>
  <si>
    <t xml:space="preserve">Este indicador mide el porcentaje de visitas a asociaciones civiles y albergues.  </t>
  </si>
  <si>
    <t>(Visitas a asociaciones civiles y albergues realizadas  /Visitas a asociaciones civiles y albergues programadas)*100</t>
  </si>
  <si>
    <t>(VACAR/VACAP )*100</t>
  </si>
  <si>
    <t>Las asociaciones civiles y albergues solicitan las visitas</t>
  </si>
  <si>
    <t xml:space="preserve">Visitas </t>
  </si>
  <si>
    <t>Visitar 112 asociaciones civiles y albergues.</t>
  </si>
  <si>
    <t>No se alcanzo la meta debido a que las visitas se generan a solicitud de las A.C.</t>
  </si>
  <si>
    <t>ACT05.5</t>
  </si>
  <si>
    <t>Otorgar becas para la atención, cuidado y desarrollo integral de niñas, niños y adolescentes</t>
  </si>
  <si>
    <t>Porcentaje de becas para NNA.</t>
  </si>
  <si>
    <t xml:space="preserve">Este indicador mide el porcentaje de becas otorgadas a NNA. </t>
  </si>
  <si>
    <t>(Becas otorgadas a NNA  /Becas programadas para otorgar a NNA)*100</t>
  </si>
  <si>
    <t>(BONNA/BPONNA)*100</t>
  </si>
  <si>
    <t>Los NNA solicitan las becas</t>
  </si>
  <si>
    <t>Becas</t>
  </si>
  <si>
    <t xml:space="preserve"> Otorgar 15,346 becas para la Atención, Cuidado y Desarrollo Integral de Niñas, Niños y Adolescentes.</t>
  </si>
  <si>
    <t xml:space="preserve">Se rebasó la meta debido a la alta demanda de solicitudes de becas de las madres de familia que son usuarias CAI, motivo por el cual se recibirá donativo de los empresarios resultado de la feria Juárez para subsidiarse. </t>
  </si>
  <si>
    <t>ACT05.6</t>
  </si>
  <si>
    <t>Otorgar apoyos económicos a  Asociaciones Civiles y grupos no gubernamentales, para la atención, cuidado y desarrollo integral de niñas, niños y adolescentes.</t>
  </si>
  <si>
    <t>Porcentaje de apoyos económicos a  Asociaciones Civiles y grupos no gubernamentales, para la atención, cuidado y desarrollo integral de niñas, niños y adolescentes.</t>
  </si>
  <si>
    <t>Este indicador mide el porcentaje de apoyos económicos a  Asociaciones Civiles y grupos no gubernamentales, para la atención, cuidado y desarrollo integral de niñas, niños y adolescentes.</t>
  </si>
  <si>
    <t>(Apoyos económicos otorgados a A.C. y grupos no gubernamentales  /Apoyos económicos programados para otorgar a A.C. y grupos no gubernamentales)*100</t>
  </si>
  <si>
    <t>(AEOAACGNG/AEPAACGNG)*100</t>
  </si>
  <si>
    <t>Las A.C. y grupos no gubernamentales solicitan los apoyos económicos</t>
  </si>
  <si>
    <t xml:space="preserve">Apoyos económicos </t>
  </si>
  <si>
    <t>Otorgar 396 apoyos económicos a Asociaciones Civiles y grupos no gubernamentales, para la atención, cuidado y desarrollo integral de niñas, niños y adolescentes.</t>
  </si>
  <si>
    <t>C04</t>
  </si>
  <si>
    <t>Atenciones en materia educativa y recreativa para las familias del municipio brindadas.</t>
  </si>
  <si>
    <t>Porcentaje de atenciones en materia educativa y recreativa brindadas.</t>
  </si>
  <si>
    <t xml:space="preserve">Este indicador mide el porcentaje de atenciones en materia educativa y recreativa brindadas. </t>
  </si>
  <si>
    <t>(Atenciones brindadas /Atenciones programadas)*100</t>
  </si>
  <si>
    <t xml:space="preserve">Las familias solicitan las atenciones en materia educativa y recreativa </t>
  </si>
  <si>
    <t xml:space="preserve">No se alcanzo la meta debido a que el ICATECH no contaba con capacitadores disponibles para la impartición de los talleres. </t>
  </si>
  <si>
    <t>ACT04.4</t>
  </si>
  <si>
    <t xml:space="preserve">Realizar eventos presenciales o virtuales de recreación y cultura. </t>
  </si>
  <si>
    <t>Porcentaje de eventos de recreación y cultura realizados.</t>
  </si>
  <si>
    <t xml:space="preserve">Este indicador mide el porcentaje de eventos de recreación y cultura realizados. </t>
  </si>
  <si>
    <t>(Eventos de recreación y cultura realizados  /Eventos de recreación y cultura programados para realizarse)*100</t>
  </si>
  <si>
    <t>(ERCR /ERCPR )*100</t>
  </si>
  <si>
    <t>La ciudadanía atiende los eventos presenciales o virtuales de recreación y cultura</t>
  </si>
  <si>
    <t>Eventos</t>
  </si>
  <si>
    <t>Realizar 10 eventos presenciales o virtuales de recreación y cultura.</t>
  </si>
  <si>
    <t>5.1.1.1. Acercar las acciones de asistencia social, del gobierno municipal a la ciudadanía mediante brigadas y eventos en las colonias vulnerables.</t>
  </si>
  <si>
    <t>ACT04.1</t>
  </si>
  <si>
    <t>Brindar atenciones a niñas, niños y adolescentes dentro del Club de Tareas en los Centros de Atención Social y Educativo para las Familias.</t>
  </si>
  <si>
    <t>Porcentaje de atenciones niñas, niños y adolescentes dentro del Club de Tareas en los Centros de Atención Social y Educativo para las Familias.</t>
  </si>
  <si>
    <t>Este indicador mide el porcentaje de   atenciones niñas, niños y adolescentes dentro del Club de Tareas en los Centros de Atención Social y Educativo para las Familias.</t>
  </si>
  <si>
    <t>Los Clubes de Tareas cuentan con suficientes NNA inscritos en los CASEF</t>
  </si>
  <si>
    <t xml:space="preserve">  Brindar 130 atenciones a niñas, niños y adolescentes dentro del Club de Tareas en los Centros de Atención Social y Educativo para las Familias.</t>
  </si>
  <si>
    <t xml:space="preserve">Se superó debido al interés de los padres de familia de apoyar a sus hijas e hijos en fortalecimiento educativo. </t>
  </si>
  <si>
    <t>ACT04.2</t>
  </si>
  <si>
    <t>Brindar atenciones a personas en los programas escolarizados en los Centros de Atención Social y Educativo para las Familias (CASEF).</t>
  </si>
  <si>
    <t>Porcentaje de atenciones brindadas a personas en los programas escolarizados de los Centros de Atención Social y Educativo para las Familias.</t>
  </si>
  <si>
    <t>Este indicador mide el porcentaje de atenciones brindadas en los programas escolarizados de los Centros de Atención Social y Educativo para las Familias.</t>
  </si>
  <si>
    <t>Las personas de programas escolarizados solicitan las atenciones</t>
  </si>
  <si>
    <t xml:space="preserve">  Brindar 530 atenciones a personas en los programas escolarizados en los Centros de Atención Social y Educativo para las Familias.</t>
  </si>
  <si>
    <t>ACT04.3</t>
  </si>
  <si>
    <t>Brindar atenciones en talleres de Centros de Atención Social y Educativo para las Familias.</t>
  </si>
  <si>
    <t>Porcentaje de atenciones en talleres de Centros de Atención Social y Educativo para las Familias brindadas.</t>
  </si>
  <si>
    <t>Este indicador mide el porcentaje de atenciones en talleres de Centros de Atención Social y Educativo para las Familias brindadas.</t>
  </si>
  <si>
    <t>Existe el personal requerido para brindar las atenciones en talleres de CASEF</t>
  </si>
  <si>
    <t xml:space="preserve">  Brindar 1,240 atenciones en talleres de Centros de Atención Social y Educativo para las Familias.</t>
  </si>
  <si>
    <t>C03</t>
  </si>
  <si>
    <t>Actividades de servicios de salud integral para la población vulnerable realizadas.</t>
  </si>
  <si>
    <t>Porcentaje de actividades de servicios de salud integral a población vulnerable realizadas.</t>
  </si>
  <si>
    <t>Este indicador mide el porcentaje de actividades de servicios de salud integral a la población vulnerable realizadas.</t>
  </si>
  <si>
    <t>(Actividades realizadas/Actividades programadas)*100</t>
  </si>
  <si>
    <t xml:space="preserve">Asistencia Social: Documentos de trabajo generados y capturados en base de datos </t>
  </si>
  <si>
    <t>La población vulnerable solicita los servicios de salud integral</t>
  </si>
  <si>
    <t xml:space="preserve">Actividades </t>
  </si>
  <si>
    <t>ACT03.1</t>
  </si>
  <si>
    <t xml:space="preserve">Realizar traslados de personas para atención médica en la ciudad de Chihuahua. </t>
  </si>
  <si>
    <t>Porcentaje de traslados de personas a Chihuahua realizados.</t>
  </si>
  <si>
    <t xml:space="preserve">Este indicador mide el porcentaje de traslados de personas a Chihuahua. </t>
  </si>
  <si>
    <t>(Traslados de personas a Chihuahua realizados  /Traslados de personas a Chihuahua programados)*100</t>
  </si>
  <si>
    <t>(TPCR /TPCP )*100</t>
  </si>
  <si>
    <t>Las personas solicitan los traslados a Chihuahua para recibir atención médica</t>
  </si>
  <si>
    <t>Traslados</t>
  </si>
  <si>
    <t xml:space="preserve"> Realizar 136 traslados de personas para atención médica en la ciudad de Chihuahua.</t>
  </si>
  <si>
    <t>En este trimestre se aumento la demanda de solicitud para este servicio.</t>
  </si>
  <si>
    <t>ACT03.2</t>
  </si>
  <si>
    <t xml:space="preserve">Realizar recorridos por medio de las Unidades Médicas Móviles. </t>
  </si>
  <si>
    <t>Porcentaje de recorridos de las Unidades Médicas Móviles realizados.</t>
  </si>
  <si>
    <t xml:space="preserve">Este indicador mide el porcentaje de recorridos realizados por las Unidades Médicas Móviles. </t>
  </si>
  <si>
    <t>(Recorridos realizados  /Recorridos programados)*100</t>
  </si>
  <si>
    <t>(RR /RP )*100</t>
  </si>
  <si>
    <t>Las Unidades Médicas Móviles se encuentran en óptimas condiciones para realizar los recorridos</t>
  </si>
  <si>
    <t>Recorridos</t>
  </si>
  <si>
    <t xml:space="preserve"> Realizar 150 recorridos por medio de las Unidades Médicas Móviles.</t>
  </si>
  <si>
    <t>No se alcanzo la meta debido a que la unidad Geriátrica sufrió un daño mecánico y no se alcanzo a reparar.</t>
  </si>
  <si>
    <t>No se alcanzo la meta debido a que disminuyeron las Cruzadas Comunitarias y el bajo número de oficios de solicitud de este servicio por parte de las escuelas.</t>
  </si>
  <si>
    <t>ACT03.3</t>
  </si>
  <si>
    <t xml:space="preserve">Brindar atención a personas en consultas psicológicas. </t>
  </si>
  <si>
    <t>Porcentaje de atenciones psicológicas brindadas.</t>
  </si>
  <si>
    <t xml:space="preserve">Este indicador mide el porcentaje de atenciones psicológicas. </t>
  </si>
  <si>
    <t>(Atenciones psicológicas brindada /Atenciones psicológicas programadas)*100</t>
  </si>
  <si>
    <t>(APB /APP )*100</t>
  </si>
  <si>
    <t>Las personas solicitan la atención psicológica</t>
  </si>
  <si>
    <t xml:space="preserve"> Brindar 1,000  consultas psicológicas a personas.</t>
  </si>
  <si>
    <t>Se elevaron las metas debido a la demanda de personas que llegaron a solicitar el servicio.</t>
  </si>
  <si>
    <t>5.1.1.2. Brindar asesoría psicológica familiar a la población.</t>
  </si>
  <si>
    <t>ACT03.4</t>
  </si>
  <si>
    <t xml:space="preserve">Realizar sesiones a través de un Programa-Taller de fortalecimiento familiar con contenido psicoeducativo. </t>
  </si>
  <si>
    <t>Porcentaje de sesiones del Programa-taller de fortalecimiento familiar con contenido psicoeducativo.</t>
  </si>
  <si>
    <t xml:space="preserve">Este indicador mide el porcentaje de sesiones del programa-taller. </t>
  </si>
  <si>
    <t>(Sesiones del programa-taller realizadas/Sesiones del programa-taller programadas)*100</t>
  </si>
  <si>
    <t>(SPTB /SPTP )*100</t>
  </si>
  <si>
    <t>Las personas se inscriben al programa-taller</t>
  </si>
  <si>
    <t>Sesiones</t>
  </si>
  <si>
    <t xml:space="preserve"> Realizar 33 sesiones a través del Programa-Taller de fortalecimiento familiar con contenido psicoeducativo.</t>
  </si>
  <si>
    <t>Se supero la meta debido a la demanda de solicitud que se tiene por parte de las escuelas de platicas de crianza positiva</t>
  </si>
  <si>
    <t>5.1.2 Contribuir al fomento de habilidades y capacidades, así como facilitar el acceso a actividades deportivas y recreativas de los grupos vulnerables.</t>
  </si>
  <si>
    <t>5.1.2.4. Realizar acciones que permitan generar cambios conductuales en las familias</t>
  </si>
  <si>
    <t>ACT03.5</t>
  </si>
  <si>
    <t>Realizar actividades para difundir información que permita prevenir problemas asociados a la salud mental.</t>
  </si>
  <si>
    <t>Porcentaje de actividades para difundir información que permita prevenir problemas asociados a la salud mental realizadas.</t>
  </si>
  <si>
    <t xml:space="preserve">Este indicador mide el porcentaje de actividades para difundir información que permita prevenir problemas asociados a la salud mental realizadas. </t>
  </si>
  <si>
    <t>Documentos de trabajo generados  en archivo del  Sistema para el Desarrollo Integral para la Familia</t>
  </si>
  <si>
    <t>Los medios de difusión son los óptimos para llevar a cabo las actividades de prevención de problemas de salud mental</t>
  </si>
  <si>
    <t xml:space="preserve"> Realizar 222 actividades para difundir información que permita prevenir problemas asociados a la salud mental.</t>
  </si>
  <si>
    <t>Se supero la meta debido a la demanda de solicitud que se tiene por parte de las escuelas</t>
  </si>
  <si>
    <t>5.2 Salud Pública</t>
  </si>
  <si>
    <t>5.2.1 Mejorar, acercar y promover la atención de los servicios de salud enfocados a la prevención de enfermedades a la población del Municipio.</t>
  </si>
  <si>
    <t>5.2.1.2. Difundir información que permita prevenir problemas asociados a la salud mental.</t>
  </si>
  <si>
    <t>ACT03.6</t>
  </si>
  <si>
    <t>Realizar campañas de comunicación digital enfocadas a la prevención del embarazo adolescente.</t>
  </si>
  <si>
    <t>Porcentaje de campañas de comunicación digital para la prevención del embarazo adolescente realizadas.</t>
  </si>
  <si>
    <t xml:space="preserve">Este indicador mide el porcentaje de campañas de comunicación digital para la prevención del embarazo adolescente. </t>
  </si>
  <si>
    <t>(Campañas digitales realizadas para la prevención del embarazo adolescente  /Campañas digitales programadas para la prevención del embarazo adolescente)*100</t>
  </si>
  <si>
    <t>(CDRPEA /CDPPEA)*100</t>
  </si>
  <si>
    <t xml:space="preserve"> Documento de trabajo generado  en archivo del  Sistema para el Desarrollo Integral para la Familia</t>
  </si>
  <si>
    <t>Se cuenta con el material necesario para realizar las campañas de comunicación digital para la prevención del embarazo</t>
  </si>
  <si>
    <t>Campañas</t>
  </si>
  <si>
    <t>Realizar 4 campañas de comunicación digital enfocadas a la prevención del embarazo adolescente.</t>
  </si>
  <si>
    <t>5.2.1.7. Realizar acciones tendientes a prevenir el embarazo adolescente.</t>
  </si>
  <si>
    <t>C02</t>
  </si>
  <si>
    <t>Apoyos para la seguridad alimentaria y nutricional de grupos vulnerables entregados.</t>
  </si>
  <si>
    <t>Porcentaje de apoyos para la seguridad alimentaria y nutricional entregados.</t>
  </si>
  <si>
    <t>Este indicador mide el porcentaje de apoyos para la seguridad alimentaria y nutricional entregados.</t>
  </si>
  <si>
    <t xml:space="preserve">(Apoyos entregados/Apoyos programados a entregar)*100 </t>
  </si>
  <si>
    <t>(AE/APE)*100</t>
  </si>
  <si>
    <t>Documento de trabajo generado  en archivo del  Sistema para el Desarrollo Integral para la Familia</t>
  </si>
  <si>
    <t>Las personas acuden a solicitar los apoyos para la seguridad alimentaria y nutricional</t>
  </si>
  <si>
    <t>Apoyos</t>
  </si>
  <si>
    <t>Se supero la meta debido al padrón de las personas mayores y la incorporación de raciones de comida de los CASEF.</t>
  </si>
  <si>
    <t>Se supero la meta debido a que fueron adelantadas despensas de los diferentes programas por parte de DIF Estatal.</t>
  </si>
  <si>
    <t>ACT02.7</t>
  </si>
  <si>
    <t xml:space="preserve">Entregar apoyos extraordinarios a personas en situación de vulnerabilidad. </t>
  </si>
  <si>
    <t>Porcentaje de apoyos extraordinarios entregados a personas en situación de vulnerabilidad.</t>
  </si>
  <si>
    <t>Este indicador mide el porcentaje de apoyos extraordinarios entregados a personas en situación de vulnerabilidad.</t>
  </si>
  <si>
    <t>(Apoyos extraordinarios entregados /Apoyos extraordinarios programados)*100</t>
  </si>
  <si>
    <t>(AEE/AEP)*100</t>
  </si>
  <si>
    <t>Personas en situación de vulnerabilidad solicitan los apoyos extraordinarios</t>
  </si>
  <si>
    <t>Apoyos extraordinarios</t>
  </si>
  <si>
    <t xml:space="preserve"> Entregar 35 apoyos extraordinarios a personas en situación de vulnerabilidad.</t>
  </si>
  <si>
    <t xml:space="preserve">No se alcanzo la meta debido a que fueron pocas las solicitudes de apoyos extraordinarios. </t>
  </si>
  <si>
    <t>ACT02.1</t>
  </si>
  <si>
    <t xml:space="preserve">Entregar despensas correspondientes al programa de desayunos escolares calientes.                        </t>
  </si>
  <si>
    <t>Porcentaje de despensas del programa de Desayunos escolares calientes entregadas.</t>
  </si>
  <si>
    <t>Este indicador mide el porcentaje de despensas entregadas a través del programa de Desayunos escolares calientes.</t>
  </si>
  <si>
    <t xml:space="preserve">Despensas del programa de Desayunos escolares calientes entregadas  /Despensas del programa de Desayunos escolares calientes programadas para entrega)*100 </t>
  </si>
  <si>
    <t>(DPDECE /DPDECPE )*100</t>
  </si>
  <si>
    <t>Las escuelas se inscriben en el programa de Desayunos escolares calientes</t>
  </si>
  <si>
    <t xml:space="preserve"> Entregar 3,835 despensas correspondientes al Programa de desayunos escolares calientes.                 </t>
  </si>
  <si>
    <t>ACT02.2</t>
  </si>
  <si>
    <t>Entregar despensas correspondientes al programa de comedores comunitarios.</t>
  </si>
  <si>
    <t>Porcentaje de despensas del Programa de comedores comunitarios entregadas.</t>
  </si>
  <si>
    <t>Este indicador mide el porcentaje de despensas entregadas del Programa de comedores comunitarios.</t>
  </si>
  <si>
    <t>(Despensas del Programa de comedores comunitarios entregadas  /Despensas del Programa de comedores comunitarios programadas)*100</t>
  </si>
  <si>
    <t>(DPCCE /DPCCP )*100</t>
  </si>
  <si>
    <t>Los comedores comunitarios se inscriben al programa para entrega de despensas</t>
  </si>
  <si>
    <t xml:space="preserve"> Entregar  3,534 despensas correspondientes al Programa de Comedores comunitarios.</t>
  </si>
  <si>
    <t>Se supero la meta debido a que las dotaciones de los Programas Alimentarios correspondientes al bimestre julio - agosto fueron adelantadas en el mes de mayo 2024, por lo que fueron entregadas 3 dotaciones.</t>
  </si>
  <si>
    <t>ACT02.3</t>
  </si>
  <si>
    <t xml:space="preserve">Entregar despensas a mujeres embarazadas o en periodo de lactancia. </t>
  </si>
  <si>
    <t>Porcentaje de despensas entregadas a mujeres embarazadas o en periodo de lactancia.</t>
  </si>
  <si>
    <t xml:space="preserve">Este indicador mide el porcentaje de despensas entregadas a mujeres embarazadas o en periodo de lactancia. </t>
  </si>
  <si>
    <t>(Despensas entregadas a mujeres embarazadas o en periodo de lactancia  /Despensas programadas para entrega a mujeres embarazadas o en periodo de lactancia)*100</t>
  </si>
  <si>
    <t>(DEMEPL /DPEMEPL )*100</t>
  </si>
  <si>
    <t>Las mujeres embarazadas o en periodo de lactancia solicitan las despensas</t>
  </si>
  <si>
    <t>Entregar 306 despensas para mujeres embarazadas o en periodo de lactancia.</t>
  </si>
  <si>
    <t>Se supero la meta debido a que se entrego triple dotación enviada por D.I.F. Estatal (mar-abr, may-jun y jul -ago)</t>
  </si>
  <si>
    <t>ACT02.4</t>
  </si>
  <si>
    <t xml:space="preserve">Entregar despensas a personas afiliadas al programa de niñas y niños menores de 6 años. </t>
  </si>
  <si>
    <t>Porcentaje de despensas entregadas a través del Programa de niñas y niños menores de 6 años.</t>
  </si>
  <si>
    <t xml:space="preserve">Este indicador mide el porcentaje de despensas entregadas a través del Programa de niñas y niños menores de 6 años. </t>
  </si>
  <si>
    <t>(Despensas entregadas a través del Programa de niñas y niños menores de 6 años  /Despensas programadas para entrega a través del Programa de niñas y niños menores de 6 años)*100</t>
  </si>
  <si>
    <t>(DEPNNM /DPEPNNM )*100</t>
  </si>
  <si>
    <t>Las personas se afilian al Programa de niñas y niños menores de 6 años</t>
  </si>
  <si>
    <t xml:space="preserve"> Entregar 1,452 despensas a personas afiliadas al programa de Niñas y Niños Menores de 6 años.</t>
  </si>
  <si>
    <t>ACT02.5</t>
  </si>
  <si>
    <t xml:space="preserve">Entregar despensas a personas afiliadas al programa de jefas y jefes de familia. </t>
  </si>
  <si>
    <t>Porcentaje de despensas entregadas a personas afiliadas al Programa de jefes y jefas de familia.</t>
  </si>
  <si>
    <t xml:space="preserve">Este indicador mide el porcentaje de despensas entregadas a través del Programa de jefes y jefas de familia. </t>
  </si>
  <si>
    <t>(Despensas entregadas a través del Programa de jefes y jefas de familia  /Despensas programadas para entrega a través del Programa de jefes y jefas de familia)*100</t>
  </si>
  <si>
    <t>(DEPJJF /DPEPJJF )*100</t>
  </si>
  <si>
    <t>Las personas se afilian al Programa de jefes y jefas de familia</t>
  </si>
  <si>
    <t>Entregar 14,436 despensas  a personas afiliadas al programa de Jefes y Jefas de Familia.</t>
  </si>
  <si>
    <t>ACT02.6</t>
  </si>
  <si>
    <t xml:space="preserve">Entregar despensas a personas en situación de vulnerabilidad. </t>
  </si>
  <si>
    <t>Porcentaje de despensas entregadas a personas en situación de vulnerabilidad.</t>
  </si>
  <si>
    <t xml:space="preserve">Este indicador mide el porcentaje de despensas entregadas a personas en situación de vulnerabilidad. </t>
  </si>
  <si>
    <t>(Despensas entregadas a personas en situación de vulnerabilidad  /Despensas programadas para entrega a personas en situación de vulnerabilidad)*100</t>
  </si>
  <si>
    <t>(DEPSV /DPEPSV )*100</t>
  </si>
  <si>
    <t>Personas en situación de vulnerabilidad solicitan las despensas</t>
  </si>
  <si>
    <t xml:space="preserve"> Entregar 2,251  despensas para personas en situación de vulnerabilidad.</t>
  </si>
  <si>
    <t>Se supero la meta debido a el aumento de la demanda por parte de los usuarios.</t>
  </si>
  <si>
    <t>ACT02.8</t>
  </si>
  <si>
    <t xml:space="preserve">Entregar despensas a asociaciones civiles o grupos vulnerables. </t>
  </si>
  <si>
    <t>Porcentaje de despensas entregadas a asociaciones civiles o grupos vulnerables.</t>
  </si>
  <si>
    <t xml:space="preserve">Este indicador mide el porcentaje de despensas entregadas a asociaciones civiles o grupos vulnerables. </t>
  </si>
  <si>
    <t>(Despensas entregadas a asociaciones civiles o grupos vulnerables  /Despensas programadas para entrega a asociaciones civiles o grupos vulnerables)*100</t>
  </si>
  <si>
    <t>(DEACGV /DPEACGV )*100</t>
  </si>
  <si>
    <t>Padrón de asociaciones y grupos vulnerables  del Sistema para el Desarrollo Integral para la Familia</t>
  </si>
  <si>
    <t>Asociaciones civiles o grupos vulnerables solicitan las despensas</t>
  </si>
  <si>
    <t xml:space="preserve"> Entregar 2,064 despensas a asociaciones civiles o grupos vulnerables.</t>
  </si>
  <si>
    <t>No se alcanzo la meta debido a la baja solicitud por parte A.C o grupos vulnerables.</t>
  </si>
  <si>
    <t>ACT02.9</t>
  </si>
  <si>
    <t xml:space="preserve">Entregar despensas correspondientes al programa alimentario para el adulto mayor. </t>
  </si>
  <si>
    <t>Porcentaje de despensas entregadas a través del Programa alimentario para el adulto mayor.</t>
  </si>
  <si>
    <t xml:space="preserve">Este indicador mide el porcentaje de despensas entregadas a través del Programa alimentario para el adulto mayor. </t>
  </si>
  <si>
    <t>(Despensas entregadas del Programa alimentario para el adulto mayor  /Despensas programadas para entregar del Programa alimentario para el adulto mayor)*100</t>
  </si>
  <si>
    <t>(DEPAAM /DPEPAAM )*100</t>
  </si>
  <si>
    <t xml:space="preserve">Los adultos mayores solicitan las despensas a través del Programa alimentario </t>
  </si>
  <si>
    <t>Entregar 22,250 despensas correspondientes al Programa Alimentario para el Adulto Mayor.</t>
  </si>
  <si>
    <t>Se supero la meta debido a la incorporación de 3 nuevos Consejos del Adulto Mayor además de que al cierre del mes de marzo se sumaron algunas entregas correspondientes al periodo bimestral Marzo-Abril.</t>
  </si>
  <si>
    <t>En este periodo no se alcanzo la meta debido a la capacidad de almacenamiento ya que durante  el mes de Mayo no se entregaron en su totalidad las despensas, se vera reflejado en el próximo trimestre ya que se entregara dotación doble.</t>
  </si>
  <si>
    <t>ACT02.10</t>
  </si>
  <si>
    <t xml:space="preserve">Otorgar raciones alimentarias en comedores DIF. </t>
  </si>
  <si>
    <t>Porcentaje de raciones alimentarias otorgadas en los comedores del DIF.</t>
  </si>
  <si>
    <t xml:space="preserve">Este indicador mide el porcentaje de raciones alimentarias entregadas en los comedores del DIF. </t>
  </si>
  <si>
    <t>(Raciones alimentarias entregadas  /Raciones alimentarias programadas para entrega)*100</t>
  </si>
  <si>
    <t>(RAE /RAPE )*100</t>
  </si>
  <si>
    <t>Las personas hacen uso de los comedores del DIF</t>
  </si>
  <si>
    <t>Raciones</t>
  </si>
  <si>
    <t xml:space="preserve"> Otorgar 144,000 raciones alimentarias en comedores DIF.</t>
  </si>
  <si>
    <t>Se supero la meta debido a la incrementación de las porciones de los CENTROS CASEF, SEVILLA, ZAPATA Y SUR ORIENTE .</t>
  </si>
  <si>
    <t>Se supero la meta debido a la incrementación de las porciones de los COMEDORES DIF EL BARREAL, OLIVIA ESPINOSA, LA MONTADA, SIGLO XXI, CASEF ZAPATA Y SEVILLA.</t>
  </si>
  <si>
    <t>C01</t>
  </si>
  <si>
    <t>Acciones para reeducar a agresores y víctimas de violencia realizadas.</t>
  </si>
  <si>
    <t>Porcentaje de acciones de reeducación para agresores y víctimas de violencia realizadas.</t>
  </si>
  <si>
    <t xml:space="preserve">Este indicador mide el porcentaje de acciones de reeducación realizadas. </t>
  </si>
  <si>
    <t>(Acciones de reeducación realizadas/Acciones de reeducación programadas)*100</t>
  </si>
  <si>
    <t>(ARR /ARP )*100</t>
  </si>
  <si>
    <t>Las personas víctimas de violencia acuden a solicitar los servicios de reeducación</t>
  </si>
  <si>
    <t>Se rebasa la meta debido a la demanda de personas que solicitan estos servicios.</t>
  </si>
  <si>
    <t>5.7 Igualdad para las Mujeres de Juárez</t>
  </si>
  <si>
    <t>5.7.1 Crear estrategias de gobierno que permita inhibir y combatir todo acto de violencia en contra de las mujeres, así como brindar una atención oportuna a las víctimas.</t>
  </si>
  <si>
    <t>5.7.1.3. Generar opciones para brindar atención legal y educativa a mujeres y hombres del Municipio.</t>
  </si>
  <si>
    <t>ACT01.1</t>
  </si>
  <si>
    <t>Canalizar a mujeres y hombres a programas de reeducación por maltrato u omisión.</t>
  </si>
  <si>
    <t>Porcentaje de canalizaciones a programas de reeducación.</t>
  </si>
  <si>
    <t>Este indicador mide el porcentaje de canalizaciones a programas de reeducación realizadas</t>
  </si>
  <si>
    <t>(Canalizaciones a programas de reeducación realizadas  /Canalizaciones a programas de reeducación programadas)*100</t>
  </si>
  <si>
    <t>(CPRR /CPRP )*100</t>
  </si>
  <si>
    <t>Las personas atienden las canalizaciones a programas de reeducación por maltrato u omisión</t>
  </si>
  <si>
    <t>Canalizaciones</t>
  </si>
  <si>
    <t>Canalizar 50  hombres o mujeres a programas de reeducación por maltrato u omisión.</t>
  </si>
  <si>
    <t>Se rebasa la meta debido a la demanda de la población de canalizaciones en este periodo.</t>
  </si>
  <si>
    <t xml:space="preserve">Objetivo 5. Igualdad de Género </t>
  </si>
  <si>
    <t>ACT01.2</t>
  </si>
  <si>
    <t>Canalizar a mujeres y hombres a procesos de separación.</t>
  </si>
  <si>
    <t>Porcentaje de canalizaciones a procesos de separación.</t>
  </si>
  <si>
    <t xml:space="preserve">Este indicador mide el porcentaje de canalizaciones a procesos de separación realizadas. </t>
  </si>
  <si>
    <t>(Canalizaciones a procesos de separación realizadas /Canalizaciones a procesos de separación programadas)*100</t>
  </si>
  <si>
    <t>(CPSR /CPSP )*100</t>
  </si>
  <si>
    <t>Las personas atienden las canalizaciones a procesos de separación</t>
  </si>
  <si>
    <t>Canalizar 275 hombres o mujeres a procesos de separación.</t>
  </si>
  <si>
    <t>C07</t>
  </si>
  <si>
    <t>Acciones para la recopilación y generación de información realizadas.</t>
  </si>
  <si>
    <t>Porcentaje de acciones para la recopilación y generación de información realizadas.</t>
  </si>
  <si>
    <t>Este indicador mide el porcentaje de acciones para la recopilación y generación de información realizadas.</t>
  </si>
  <si>
    <t>(Acciones para la recopilación y generación de información realizadas/Acciones para la recopilación y generación de información programadas)*100</t>
  </si>
  <si>
    <t>(ARGIR /ARGIP )*100</t>
  </si>
  <si>
    <t>La información se realiza en tiempo y forma</t>
  </si>
  <si>
    <t>Se rebaso la meta debido a las actualizaciones necesarias en el SIE</t>
  </si>
  <si>
    <t>5.1.4.1. Fomentar la investigación documental para el diseño de los programas de asistencia social y desarrollo humano.</t>
  </si>
  <si>
    <t>ACT07.2</t>
  </si>
  <si>
    <t xml:space="preserve"> Realización de informes por el Sistema de Información y Estadística. </t>
  </si>
  <si>
    <t>Porcentaje de informes por el Sistema de Información y Estadística realizados.</t>
  </si>
  <si>
    <t>Este indicador mide el porcentaje informes por el Sistema de Información y Estadística realizados.</t>
  </si>
  <si>
    <t>(Informes realizados/Informes programados)*100</t>
  </si>
  <si>
    <t>(IR/IP)*100</t>
  </si>
  <si>
    <t>El Sistema de Información y Estadística se encuentra trabajando</t>
  </si>
  <si>
    <t>Informes</t>
  </si>
  <si>
    <t>ACT07.1</t>
  </si>
  <si>
    <t>Actualiza el Sistema de Información y Estadística del Desarrollo Integral de la Familia municipal.</t>
  </si>
  <si>
    <t>Porcentaje de actualizaciones del Sistema de Información y Estadística del DIF.</t>
  </si>
  <si>
    <t xml:space="preserve">Este indicador mide el porcentaje de actualizaciones del Sistema de Información y Estadística del DIF. </t>
  </si>
  <si>
    <t>(Actualizaciones del Sistema de Información y Estadística realizadas  /Actualizaciones del Sistema de Información y Estadística programadas)*100</t>
  </si>
  <si>
    <t>(ASIER/ASIEP )*100</t>
  </si>
  <si>
    <t>Actualizaciones</t>
  </si>
  <si>
    <t>Realizar 100 actualizaciones al Sistema de Información y Estadística del DIF.</t>
  </si>
  <si>
    <t>Debido a la migración de la versión de PHP de 5.6  a 7.2 se tuvo que modificar algunos parámetros del sistema, por lo que se realizaron mas cambios de lo esperado.</t>
  </si>
  <si>
    <t xml:space="preserve">Justificación 3er trimestre </t>
  </si>
  <si>
    <t>Justificación 3er trimestre TRANSPARENCIA</t>
  </si>
  <si>
    <t>Se rebaso la meta debido a la cantidad de pacientes con condiciones de salud relacionadas a ortopedia, permitiendo mayor cantidad de altas y liberación de espacios para nuevos usuarios.</t>
  </si>
  <si>
    <t>No se cumplió la meta debido a que las despensas del programa discapacidad se entregaran a partir del mes de Octubre por lo que se verá reflejado en el siguiente trimestre.</t>
  </si>
  <si>
    <t>Se rebasó la meta debido a que las visitas se generan a solicitud de las A.C.</t>
  </si>
  <si>
    <t xml:space="preserve">Se superó la meta debido a una gran lista de espera por los meses anteriores. </t>
  </si>
  <si>
    <t xml:space="preserve">No se alcanzó la meta, debido a la falta de personal, pues fueron rotando en los CASEF, aunado al cierre del CASEF Sevilla. </t>
  </si>
  <si>
    <t>No se alcanzó la meta durante este trimestre debido a que este programa depende de las citas médicas que los usuarios tengan en la Ciudad de Chihuahua.</t>
  </si>
  <si>
    <t>Se supero la meta debido a la colaboración Institucional con IMM en platicas de crianza positiva.</t>
  </si>
  <si>
    <t>Se supero la meta debido a la demanda de solicitud que se tiene por parte de las escuelas y colaboración de manera permanente con el programa Cruzando Sonrisas.</t>
  </si>
  <si>
    <t>Se supero la meta durante este trimestre debido al aumento de peticiones de apoyos extraordinarios.</t>
  </si>
  <si>
    <t>No se cumplió la meta debido a que fueron adelantadas en el trimestre anterior</t>
  </si>
  <si>
    <t>No se cumplió la meta debido a que en este trimestre disminuyo el número de personas en situación de vulnerabilidad que acudieron a solicitar despensa al modulo de atención diaria.</t>
  </si>
  <si>
    <t>Se supero la meta debido a que durante este trimestre se entrego doble dotación alimentaria a las Personas Mayores.</t>
  </si>
  <si>
    <t>Se supero la meta debido a la demanda de población de canalizaciones en este periodo.</t>
  </si>
  <si>
    <t>Se supero la meta debido a la asistencia a las cruzadas por la salud de las personas mayores</t>
  </si>
  <si>
    <t>No se cumplió la meta debido a que durante este trimestre no se recibieron solicitudes de asociaciones civiles o grupos vulnerables.</t>
  </si>
  <si>
    <t>Se supero la meta debido al incremento de becas en los Centros de atención Infantil.</t>
  </si>
  <si>
    <t>No se alcanzó la meta debido a las pocas canalizaciones que realiza la Subprocuraduría Auxiliar de Atención a Niñas, Niños y Adolescentes a los CAS de DIF Municipal.</t>
  </si>
  <si>
    <t>No se alcanzo la meta debido a la reprogramación de despensas para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</si>
</sst>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12"/>
      <color theme="1"/>
      <name val="Calibri"/>
      <family val="2"/>
    </font>
  </fonts>
  <fills count="4">
    <fill>
      <patternFill patternType="none"/>
    </fill>
    <fill>
      <patternFill patternType="gray125"/>
    </fill>
    <fill>
      <patternFill patternType="solid">
        <fgColor rgb="FF660033"/>
        <bgColor rgb="FF660033"/>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3" fontId="3" fillId="0" borderId="3" xfId="0" applyNumberFormat="1" applyFont="1" applyBorder="1" applyAlignment="1">
      <alignment horizontal="center" vertical="center" wrapText="1"/>
    </xf>
    <xf numFmtId="10" fontId="2" fillId="0" borderId="3"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9"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vertical="center" wrapText="1"/>
    </xf>
    <xf numFmtId="0" fontId="5" fillId="0" borderId="3" xfId="0" applyFont="1" applyBorder="1" applyAlignment="1">
      <alignment horizontal="center" vertical="center" wrapText="1"/>
    </xf>
    <xf numFmtId="0" fontId="4" fillId="0" borderId="3" xfId="0" applyFont="1" applyBorder="1" applyAlignment="1">
      <alignment vertical="center" wrapText="1"/>
    </xf>
    <xf numFmtId="0" fontId="2" fillId="0" borderId="5"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4" fillId="3" borderId="3"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3" xfId="0" applyFont="1" applyFill="1" applyBorder="1" applyAlignment="1">
      <alignment horizontal="center" vertical="center" wrapText="1"/>
    </xf>
  </cellXfs>
  <cellStyles count="1">
    <cellStyle name="Normal" xfId="0" builtinId="0"/>
  </cellStyles>
  <dxfs count="16">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D89C1-B485-4983-972C-1F12B3BE0A7E}">
  <sheetPr>
    <pageSetUpPr fitToPage="1"/>
  </sheetPr>
  <dimension ref="A1:BP41"/>
  <sheetViews>
    <sheetView tabSelected="1" workbookViewId="0">
      <selection activeCell="A2" sqref="A2"/>
    </sheetView>
  </sheetViews>
  <sheetFormatPr baseColWidth="10" defaultRowHeight="15" x14ac:dyDescent="0.25"/>
  <cols>
    <col min="1" max="1" width="15" customWidth="1"/>
    <col min="2" max="2" width="33.28515625" customWidth="1"/>
    <col min="3" max="3" width="30" customWidth="1"/>
    <col min="4" max="4" width="37.140625" customWidth="1"/>
    <col min="5" max="5" width="31.140625" customWidth="1"/>
    <col min="6" max="6" width="24" customWidth="1"/>
    <col min="7" max="7" width="13.42578125" hidden="1" customWidth="1"/>
    <col min="8" max="9" width="15.85546875" hidden="1" customWidth="1"/>
    <col min="10" max="10" width="17.140625" hidden="1" customWidth="1"/>
    <col min="11" max="11" width="50.28515625" hidden="1" customWidth="1"/>
    <col min="12" max="12" width="39.42578125" hidden="1" customWidth="1"/>
    <col min="13" max="13" width="16.5703125" customWidth="1"/>
    <col min="14" max="16" width="10.7109375" customWidth="1"/>
    <col min="17" max="17" width="17.7109375" customWidth="1"/>
    <col min="18" max="18" width="19" hidden="1" customWidth="1"/>
    <col min="19" max="20" width="11.5703125" hidden="1" customWidth="1"/>
    <col min="21" max="21" width="16.85546875" hidden="1" customWidth="1"/>
    <col min="22" max="22" width="24.42578125" hidden="1" customWidth="1"/>
    <col min="23" max="24" width="11.5703125" hidden="1" customWidth="1"/>
    <col min="25" max="25" width="16.7109375" hidden="1" customWidth="1"/>
    <col min="26" max="26" width="21.140625" hidden="1" customWidth="1"/>
    <col min="27" max="28" width="10.7109375" customWidth="1"/>
    <col min="29" max="29" width="14" customWidth="1"/>
    <col min="30" max="30" width="15.5703125" hidden="1" customWidth="1"/>
    <col min="31" max="31" width="7.85546875" hidden="1" customWidth="1"/>
    <col min="32" max="32" width="9" hidden="1" customWidth="1"/>
    <col min="33" max="33" width="14.5703125" hidden="1" customWidth="1"/>
    <col min="34" max="34" width="17" hidden="1" customWidth="1"/>
    <col min="35" max="35" width="21.42578125" hidden="1" customWidth="1"/>
    <col min="36" max="36" width="21" customWidth="1"/>
    <col min="37" max="37" width="19.42578125" hidden="1" customWidth="1"/>
    <col min="38" max="38" width="23" hidden="1" customWidth="1"/>
    <col min="39" max="41" width="11.5703125" hidden="1" customWidth="1"/>
    <col min="42" max="42" width="11.5703125" customWidth="1"/>
    <col min="43" max="43" width="35.5703125" customWidth="1"/>
    <col min="44" max="47" width="49.5703125" hidden="1" customWidth="1"/>
    <col min="48" max="48" width="49.5703125" customWidth="1"/>
    <col min="49" max="49" width="49.5703125" hidden="1" customWidth="1"/>
    <col min="50" max="50" width="25.85546875" hidden="1" customWidth="1"/>
    <col min="51" max="52" width="30.7109375" hidden="1" customWidth="1"/>
    <col min="53" max="53" width="67.42578125" hidden="1" customWidth="1"/>
    <col min="54" max="54" width="10.7109375" hidden="1" customWidth="1"/>
    <col min="55" max="55" width="17.28515625" hidden="1" customWidth="1"/>
    <col min="56" max="56" width="36.42578125" hidden="1" customWidth="1"/>
    <col min="57" max="57" width="34.28515625" hidden="1" customWidth="1"/>
    <col min="58" max="58" width="61.85546875" hidden="1" customWidth="1"/>
    <col min="59" max="59" width="39.140625" hidden="1" customWidth="1"/>
    <col min="60" max="60" width="18" hidden="1" customWidth="1"/>
    <col min="61" max="62" width="15.42578125" hidden="1" customWidth="1"/>
    <col min="63" max="63" width="10.7109375" hidden="1" customWidth="1"/>
    <col min="64" max="64" width="18.5703125" hidden="1" customWidth="1"/>
    <col min="65" max="65" width="10.7109375" hidden="1" customWidth="1"/>
    <col min="66" max="67" width="19.85546875" hidden="1" customWidth="1"/>
    <col min="68" max="68" width="23.42578125" hidden="1" customWidth="1"/>
  </cols>
  <sheetData>
    <row r="1" spans="1:68" ht="63" x14ac:dyDescent="0.25">
      <c r="A1" s="1" t="s">
        <v>0</v>
      </c>
      <c r="B1" s="1" t="s">
        <v>1</v>
      </c>
      <c r="C1" s="1" t="s">
        <v>2</v>
      </c>
      <c r="D1" s="2" t="s">
        <v>3</v>
      </c>
      <c r="E1" s="2" t="s">
        <v>4</v>
      </c>
      <c r="F1" s="2" t="s">
        <v>5</v>
      </c>
      <c r="G1" s="2" t="s">
        <v>6</v>
      </c>
      <c r="H1" s="2" t="s">
        <v>7</v>
      </c>
      <c r="I1" s="2" t="s">
        <v>8</v>
      </c>
      <c r="J1" s="2" t="s">
        <v>9</v>
      </c>
      <c r="K1" s="1" t="s">
        <v>10</v>
      </c>
      <c r="L1" s="1" t="s">
        <v>11</v>
      </c>
      <c r="M1" s="1" t="s">
        <v>12</v>
      </c>
      <c r="N1" s="1" t="s">
        <v>13</v>
      </c>
      <c r="O1" s="1" t="s">
        <v>14</v>
      </c>
      <c r="P1" s="1" t="s">
        <v>15</v>
      </c>
      <c r="Q1" s="1" t="s">
        <v>16</v>
      </c>
      <c r="R1" s="1" t="s">
        <v>17</v>
      </c>
      <c r="S1" s="1" t="s">
        <v>18</v>
      </c>
      <c r="T1" s="1" t="s">
        <v>19</v>
      </c>
      <c r="U1" s="1" t="s">
        <v>20</v>
      </c>
      <c r="V1" s="1" t="s">
        <v>21</v>
      </c>
      <c r="W1" s="1" t="s">
        <v>22</v>
      </c>
      <c r="X1" s="1" t="s">
        <v>19</v>
      </c>
      <c r="Y1" s="2" t="s">
        <v>20</v>
      </c>
      <c r="Z1" s="2" t="s">
        <v>23</v>
      </c>
      <c r="AA1" s="2" t="s">
        <v>24</v>
      </c>
      <c r="AB1" s="2" t="s">
        <v>19</v>
      </c>
      <c r="AC1" s="1" t="s">
        <v>20</v>
      </c>
      <c r="AD1" s="2" t="s">
        <v>25</v>
      </c>
      <c r="AE1" s="2" t="s">
        <v>26</v>
      </c>
      <c r="AF1" s="2" t="s">
        <v>19</v>
      </c>
      <c r="AG1" s="1" t="s">
        <v>20</v>
      </c>
      <c r="AH1" s="1" t="s">
        <v>27</v>
      </c>
      <c r="AI1" s="1" t="s">
        <v>28</v>
      </c>
      <c r="AJ1" s="1" t="s">
        <v>29</v>
      </c>
      <c r="AK1" s="1" t="s">
        <v>30</v>
      </c>
      <c r="AL1" s="1" t="s">
        <v>31</v>
      </c>
      <c r="AM1" s="1" t="s">
        <v>32</v>
      </c>
      <c r="AN1" s="1" t="s">
        <v>33</v>
      </c>
      <c r="AO1" s="1" t="s">
        <v>34</v>
      </c>
      <c r="AP1" s="1" t="s">
        <v>35</v>
      </c>
      <c r="AQ1" s="1" t="s">
        <v>36</v>
      </c>
      <c r="AR1" s="1" t="s">
        <v>37</v>
      </c>
      <c r="AS1" s="1" t="s">
        <v>38</v>
      </c>
      <c r="AT1" s="1" t="s">
        <v>39</v>
      </c>
      <c r="AU1" s="1" t="s">
        <v>40</v>
      </c>
      <c r="AV1" s="1" t="s">
        <v>467</v>
      </c>
      <c r="AW1" s="1" t="s">
        <v>468</v>
      </c>
      <c r="AX1" s="1" t="s">
        <v>41</v>
      </c>
      <c r="AY1" s="1" t="s">
        <v>42</v>
      </c>
      <c r="AZ1" s="1" t="s">
        <v>42</v>
      </c>
      <c r="BA1" s="1" t="s">
        <v>43</v>
      </c>
      <c r="BB1" s="1" t="s">
        <v>44</v>
      </c>
      <c r="BC1" s="1" t="s">
        <v>45</v>
      </c>
      <c r="BD1" s="1" t="s">
        <v>46</v>
      </c>
      <c r="BE1" s="1" t="s">
        <v>47</v>
      </c>
      <c r="BF1" s="1" t="s">
        <v>48</v>
      </c>
      <c r="BG1" s="1" t="s">
        <v>49</v>
      </c>
      <c r="BH1" s="1" t="s">
        <v>50</v>
      </c>
      <c r="BI1" s="1" t="s">
        <v>51</v>
      </c>
      <c r="BJ1" s="1" t="s">
        <v>52</v>
      </c>
      <c r="BK1" s="1" t="s">
        <v>53</v>
      </c>
      <c r="BL1" s="1" t="s">
        <v>54</v>
      </c>
      <c r="BM1" s="1" t="s">
        <v>55</v>
      </c>
      <c r="BN1" s="1" t="s">
        <v>56</v>
      </c>
      <c r="BO1" s="1" t="s">
        <v>57</v>
      </c>
      <c r="BP1" s="1" t="s">
        <v>58</v>
      </c>
    </row>
    <row r="2" spans="1:68" ht="78.75" x14ac:dyDescent="0.25">
      <c r="A2" s="3" t="s">
        <v>59</v>
      </c>
      <c r="B2" s="3" t="s">
        <v>60</v>
      </c>
      <c r="C2" s="3" t="s">
        <v>61</v>
      </c>
      <c r="D2" s="3" t="s">
        <v>62</v>
      </c>
      <c r="E2" s="3" t="s">
        <v>63</v>
      </c>
      <c r="F2" s="3" t="s">
        <v>64</v>
      </c>
      <c r="G2" s="3" t="s">
        <v>65</v>
      </c>
      <c r="H2" s="3" t="s">
        <v>66</v>
      </c>
      <c r="I2" s="3" t="s">
        <v>67</v>
      </c>
      <c r="J2" s="3" t="s">
        <v>68</v>
      </c>
      <c r="K2" s="3" t="s">
        <v>69</v>
      </c>
      <c r="L2" s="3" t="s">
        <v>70</v>
      </c>
      <c r="M2" s="3" t="s">
        <v>71</v>
      </c>
      <c r="N2" s="4">
        <v>5692</v>
      </c>
      <c r="O2" s="4">
        <f>(S2+W2+AA2+AE2)</f>
        <v>5934</v>
      </c>
      <c r="P2" s="4">
        <f>SUM(T2,X2,AB2,AF2)</f>
        <v>3973</v>
      </c>
      <c r="Q2" s="5">
        <f t="shared" ref="Q2:Q41" si="0">(P2/O2)</f>
        <v>0.66953151331311089</v>
      </c>
      <c r="R2" s="6" t="str">
        <f>+IF(Q2&gt;=0.86,"Resultados aceptables 86%-100%", IF(Q2&gt;=0.6,"Resultados por debajo de la aceptable 60%-85%", "Resultados inaceptables o inexistentes 0% - 59%"))</f>
        <v>Resultados por debajo de la aceptable 60%-85%</v>
      </c>
      <c r="S2" s="7">
        <v>1226</v>
      </c>
      <c r="T2" s="7">
        <f>SUM(T3:T5)</f>
        <v>1252</v>
      </c>
      <c r="U2" s="5">
        <f>T2/S2</f>
        <v>1.0212071778140293</v>
      </c>
      <c r="V2" s="6" t="str">
        <f>+IF(U2&gt;=0.86,"Resultados aceptables 86%-100%", IF(U2&gt;=0.6,"Resultados por debajo de la aceptable 60%-85%", "Resultados inaceptables o inexistentes 0% - 59%"))</f>
        <v>Resultados aceptables 86%-100%</v>
      </c>
      <c r="W2" s="7">
        <v>2675</v>
      </c>
      <c r="X2" s="7">
        <v>2455</v>
      </c>
      <c r="Y2" s="5">
        <f>X2/W2</f>
        <v>0.91775700934579441</v>
      </c>
      <c r="Z2" s="6" t="str">
        <f>+IF(Y2&gt;=0.86,"Resultados aceptables 86%-100%", IF(Y2&gt;=0.6,"Resultados por debajo de la aceptable 60%-85%", "Resultados inaceptables o inexistentes 0% - 59%"))</f>
        <v>Resultados aceptables 86%-100%</v>
      </c>
      <c r="AA2" s="7">
        <v>1063</v>
      </c>
      <c r="AB2" s="18">
        <v>266</v>
      </c>
      <c r="AC2" s="5">
        <f t="shared" ref="AC2:AC41" si="1">(AB2/AA2)</f>
        <v>0.2502351834430856</v>
      </c>
      <c r="AD2" s="8" t="str">
        <f>+IF(AC2&gt;=0.86,"Resultados aceptables 86%-100%", IF(AC2&gt;=0.6,"Resultados por debajo de la aceptable 60%-85%", "Resultados inaceptables o inexistentes 0% - 59%"))</f>
        <v>Resultados inaceptables o inexistentes 0% - 59%</v>
      </c>
      <c r="AE2" s="7">
        <v>970</v>
      </c>
      <c r="AF2" s="7"/>
      <c r="AG2" s="5">
        <f>AF2/AE2</f>
        <v>0</v>
      </c>
      <c r="AH2" s="6" t="str">
        <f>+IF(AG2&gt;=0.86,"Resultados aceptables 86%-100%", IF(AG2&gt;=0.6,"Resultados por debajo de la aceptable 60%-85%", "Resultados inaceptables o inexistentes 0% - 59%"))</f>
        <v>Resultados inaceptables o inexistentes 0% - 59%</v>
      </c>
      <c r="AI2" s="3" t="s">
        <v>72</v>
      </c>
      <c r="AJ2" s="3" t="s">
        <v>72</v>
      </c>
      <c r="AK2" s="3"/>
      <c r="AL2" s="3"/>
      <c r="AM2" s="3"/>
      <c r="AN2" s="3"/>
      <c r="AO2" s="3"/>
      <c r="AP2" s="3" t="s">
        <v>73</v>
      </c>
      <c r="AQ2" s="3"/>
      <c r="AR2" s="9" t="s">
        <v>74</v>
      </c>
      <c r="AS2" s="3" t="s">
        <v>75</v>
      </c>
      <c r="AT2" s="3"/>
      <c r="AU2" s="3" t="s">
        <v>75</v>
      </c>
      <c r="AV2" s="21" t="s">
        <v>486</v>
      </c>
      <c r="AW2" s="3"/>
      <c r="AX2" s="3" t="s">
        <v>76</v>
      </c>
      <c r="AY2" s="3" t="s">
        <v>77</v>
      </c>
      <c r="AZ2" s="3" t="str">
        <f>CONCATENATE(AX2," - ",AY2)</f>
        <v>EOB - Programa de estímulos económicos al Sistema para el Desarrollo Integral de la Familia del Municipio de Juárez</v>
      </c>
      <c r="BA2" s="3" t="s">
        <v>78</v>
      </c>
      <c r="BB2" s="3">
        <v>2500</v>
      </c>
      <c r="BC2" s="3" t="s">
        <v>79</v>
      </c>
      <c r="BD2" s="3" t="s">
        <v>80</v>
      </c>
      <c r="BE2" s="3" t="s">
        <v>81</v>
      </c>
      <c r="BF2" s="3" t="s">
        <v>82</v>
      </c>
      <c r="BG2" s="3" t="s">
        <v>83</v>
      </c>
      <c r="BH2" s="3"/>
      <c r="BI2" s="3"/>
      <c r="BJ2" s="3"/>
      <c r="BK2" s="3"/>
      <c r="BL2" s="3"/>
      <c r="BM2" s="3"/>
      <c r="BN2" s="3"/>
      <c r="BO2" s="3"/>
      <c r="BP2" s="3"/>
    </row>
    <row r="3" spans="1:68" ht="78.75" x14ac:dyDescent="0.25">
      <c r="A3" s="3" t="s">
        <v>84</v>
      </c>
      <c r="B3" s="3" t="s">
        <v>85</v>
      </c>
      <c r="C3" s="3" t="s">
        <v>86</v>
      </c>
      <c r="D3" s="3" t="s">
        <v>87</v>
      </c>
      <c r="E3" s="3" t="s">
        <v>88</v>
      </c>
      <c r="F3" s="3" t="s">
        <v>89</v>
      </c>
      <c r="G3" s="3" t="s">
        <v>65</v>
      </c>
      <c r="H3" s="3" t="s">
        <v>66</v>
      </c>
      <c r="I3" s="3" t="s">
        <v>67</v>
      </c>
      <c r="J3" s="3" t="s">
        <v>68</v>
      </c>
      <c r="K3" s="3" t="s">
        <v>90</v>
      </c>
      <c r="L3" s="3" t="s">
        <v>91</v>
      </c>
      <c r="M3" s="3" t="s">
        <v>71</v>
      </c>
      <c r="N3" s="7">
        <v>451</v>
      </c>
      <c r="O3" s="4">
        <f t="shared" ref="O3:O41" si="2">(S3+W3+AA3+AE3)</f>
        <v>430</v>
      </c>
      <c r="P3" s="4">
        <f t="shared" ref="P3:P41" si="3">SUM(T3,X3,AB3,AF3)</f>
        <v>420</v>
      </c>
      <c r="Q3" s="5">
        <f t="shared" si="0"/>
        <v>0.97674418604651159</v>
      </c>
      <c r="R3" s="6" t="s">
        <v>92</v>
      </c>
      <c r="S3" s="7">
        <v>295</v>
      </c>
      <c r="T3" s="7">
        <v>299</v>
      </c>
      <c r="U3" s="5">
        <f t="shared" ref="U3:U41" si="4">T3/S3</f>
        <v>1.0135593220338983</v>
      </c>
      <c r="V3" s="6" t="s">
        <v>93</v>
      </c>
      <c r="W3" s="7">
        <v>50</v>
      </c>
      <c r="X3" s="7">
        <v>61</v>
      </c>
      <c r="Y3" s="5">
        <f t="shared" ref="Y3:Y41" si="5">X3/W3</f>
        <v>1.22</v>
      </c>
      <c r="Z3" s="6" t="s">
        <v>94</v>
      </c>
      <c r="AA3" s="7">
        <v>50</v>
      </c>
      <c r="AB3" s="18">
        <v>60</v>
      </c>
      <c r="AC3" s="5">
        <f t="shared" si="1"/>
        <v>1.2</v>
      </c>
      <c r="AD3" s="8" t="s">
        <v>94</v>
      </c>
      <c r="AE3" s="7">
        <v>35</v>
      </c>
      <c r="AF3" s="7"/>
      <c r="AG3" s="5">
        <v>0</v>
      </c>
      <c r="AH3" s="6" t="s">
        <v>94</v>
      </c>
      <c r="AI3" s="3" t="s">
        <v>72</v>
      </c>
      <c r="AJ3" s="3" t="s">
        <v>72</v>
      </c>
      <c r="AK3" s="3"/>
      <c r="AL3" s="3"/>
      <c r="AM3" s="3"/>
      <c r="AN3" s="3"/>
      <c r="AO3" s="3" t="s">
        <v>95</v>
      </c>
      <c r="AP3" s="3" t="s">
        <v>95</v>
      </c>
      <c r="AQ3" s="3" t="s">
        <v>96</v>
      </c>
      <c r="AR3" s="10" t="s">
        <v>97</v>
      </c>
      <c r="AS3" s="3" t="s">
        <v>75</v>
      </c>
      <c r="AT3" s="3" t="s">
        <v>98</v>
      </c>
      <c r="AU3" s="3" t="s">
        <v>75</v>
      </c>
      <c r="AV3" s="21" t="s">
        <v>469</v>
      </c>
      <c r="AW3" s="3"/>
      <c r="AX3" s="3" t="s">
        <v>76</v>
      </c>
      <c r="AY3" s="3" t="s">
        <v>77</v>
      </c>
      <c r="AZ3" s="3" t="s">
        <v>99</v>
      </c>
      <c r="BA3" s="3" t="s">
        <v>78</v>
      </c>
      <c r="BB3" s="3">
        <v>2500</v>
      </c>
      <c r="BC3" s="3" t="s">
        <v>79</v>
      </c>
      <c r="BD3" s="3" t="s">
        <v>100</v>
      </c>
      <c r="BE3" s="3" t="s">
        <v>81</v>
      </c>
      <c r="BF3" s="3" t="s">
        <v>82</v>
      </c>
      <c r="BG3" s="3" t="s">
        <v>83</v>
      </c>
      <c r="BH3" s="3" t="s">
        <v>101</v>
      </c>
      <c r="BI3" s="3"/>
      <c r="BJ3" s="3"/>
      <c r="BK3" s="3"/>
      <c r="BL3" s="3"/>
      <c r="BM3" s="3"/>
      <c r="BN3" s="3"/>
      <c r="BO3" s="3"/>
      <c r="BP3" s="3" t="s">
        <v>102</v>
      </c>
    </row>
    <row r="4" spans="1:68" ht="78.75" x14ac:dyDescent="0.25">
      <c r="A4" s="3" t="s">
        <v>103</v>
      </c>
      <c r="B4" s="3" t="s">
        <v>104</v>
      </c>
      <c r="C4" s="3" t="s">
        <v>105</v>
      </c>
      <c r="D4" s="3" t="s">
        <v>106</v>
      </c>
      <c r="E4" s="3" t="s">
        <v>107</v>
      </c>
      <c r="F4" s="3" t="s">
        <v>108</v>
      </c>
      <c r="G4" s="3" t="s">
        <v>65</v>
      </c>
      <c r="H4" s="3" t="s">
        <v>66</v>
      </c>
      <c r="I4" s="3" t="s">
        <v>67</v>
      </c>
      <c r="J4" s="3" t="s">
        <v>68</v>
      </c>
      <c r="K4" s="3" t="s">
        <v>90</v>
      </c>
      <c r="L4" s="3" t="s">
        <v>109</v>
      </c>
      <c r="M4" s="3" t="s">
        <v>110</v>
      </c>
      <c r="N4" s="7">
        <v>912</v>
      </c>
      <c r="O4" s="4">
        <f t="shared" si="2"/>
        <v>767</v>
      </c>
      <c r="P4" s="4">
        <f t="shared" si="3"/>
        <v>517</v>
      </c>
      <c r="Q4" s="5">
        <f t="shared" si="0"/>
        <v>0.67405475880052146</v>
      </c>
      <c r="R4" s="6" t="s">
        <v>94</v>
      </c>
      <c r="S4" s="7">
        <v>172</v>
      </c>
      <c r="T4" s="7">
        <v>194</v>
      </c>
      <c r="U4" s="5">
        <f t="shared" si="4"/>
        <v>1.1279069767441861</v>
      </c>
      <c r="V4" s="6" t="s">
        <v>93</v>
      </c>
      <c r="W4" s="7">
        <v>348</v>
      </c>
      <c r="X4" s="7">
        <v>117</v>
      </c>
      <c r="Y4" s="5">
        <f t="shared" si="5"/>
        <v>0.33620689655172414</v>
      </c>
      <c r="Z4" s="6" t="s">
        <v>94</v>
      </c>
      <c r="AA4" s="7">
        <v>206</v>
      </c>
      <c r="AB4" s="18">
        <v>206</v>
      </c>
      <c r="AC4" s="5">
        <f t="shared" si="1"/>
        <v>1</v>
      </c>
      <c r="AD4" s="8" t="s">
        <v>94</v>
      </c>
      <c r="AE4" s="19">
        <v>41</v>
      </c>
      <c r="AF4" s="7"/>
      <c r="AG4" s="5">
        <v>0</v>
      </c>
      <c r="AH4" s="6" t="s">
        <v>94</v>
      </c>
      <c r="AI4" s="3" t="s">
        <v>72</v>
      </c>
      <c r="AJ4" s="3" t="s">
        <v>72</v>
      </c>
      <c r="AK4" s="3"/>
      <c r="AL4" s="3"/>
      <c r="AM4" s="3"/>
      <c r="AN4" s="3"/>
      <c r="AO4" s="3" t="s">
        <v>95</v>
      </c>
      <c r="AP4" s="3" t="s">
        <v>95</v>
      </c>
      <c r="AQ4" s="3" t="s">
        <v>111</v>
      </c>
      <c r="AR4" s="10" t="s">
        <v>112</v>
      </c>
      <c r="AS4" s="3" t="s">
        <v>75</v>
      </c>
      <c r="AT4" s="3" t="s">
        <v>113</v>
      </c>
      <c r="AU4" s="3" t="s">
        <v>75</v>
      </c>
      <c r="AV4" s="20"/>
      <c r="AW4" s="3"/>
      <c r="AX4" s="3" t="s">
        <v>76</v>
      </c>
      <c r="AY4" s="3" t="s">
        <v>77</v>
      </c>
      <c r="AZ4" s="3" t="s">
        <v>99</v>
      </c>
      <c r="BA4" s="3" t="s">
        <v>78</v>
      </c>
      <c r="BB4" s="3">
        <v>2500</v>
      </c>
      <c r="BC4" s="3" t="s">
        <v>79</v>
      </c>
      <c r="BD4" s="22" t="s">
        <v>100</v>
      </c>
      <c r="BE4" s="3" t="s">
        <v>81</v>
      </c>
      <c r="BF4" s="3" t="s">
        <v>82</v>
      </c>
      <c r="BG4" s="3" t="s">
        <v>83</v>
      </c>
      <c r="BH4" s="3" t="s">
        <v>101</v>
      </c>
      <c r="BI4" s="3"/>
      <c r="BJ4" s="3"/>
      <c r="BK4" s="3"/>
      <c r="BL4" s="3"/>
      <c r="BM4" s="3"/>
      <c r="BN4" s="3"/>
      <c r="BO4" s="3"/>
      <c r="BP4" s="3" t="s">
        <v>102</v>
      </c>
    </row>
    <row r="5" spans="1:68" ht="78.75" x14ac:dyDescent="0.25">
      <c r="A5" s="3" t="s">
        <v>114</v>
      </c>
      <c r="B5" s="3" t="s">
        <v>115</v>
      </c>
      <c r="C5" s="3" t="s">
        <v>116</v>
      </c>
      <c r="D5" s="3" t="s">
        <v>117</v>
      </c>
      <c r="E5" s="3" t="s">
        <v>118</v>
      </c>
      <c r="F5" s="3" t="s">
        <v>119</v>
      </c>
      <c r="G5" s="3" t="s">
        <v>65</v>
      </c>
      <c r="H5" s="3" t="s">
        <v>66</v>
      </c>
      <c r="I5" s="3" t="s">
        <v>67</v>
      </c>
      <c r="J5" s="3" t="s">
        <v>68</v>
      </c>
      <c r="K5" s="3" t="s">
        <v>90</v>
      </c>
      <c r="L5" s="3" t="s">
        <v>120</v>
      </c>
      <c r="M5" s="3" t="s">
        <v>121</v>
      </c>
      <c r="N5" s="4">
        <v>4329</v>
      </c>
      <c r="O5" s="4">
        <f t="shared" si="2"/>
        <v>4554</v>
      </c>
      <c r="P5" s="4">
        <f t="shared" si="3"/>
        <v>3036</v>
      </c>
      <c r="Q5" s="5">
        <f t="shared" si="0"/>
        <v>0.66666666666666663</v>
      </c>
      <c r="R5" s="6" t="s">
        <v>94</v>
      </c>
      <c r="S5" s="7">
        <v>759</v>
      </c>
      <c r="T5" s="11">
        <v>759</v>
      </c>
      <c r="U5" s="5">
        <f t="shared" si="4"/>
        <v>1</v>
      </c>
      <c r="V5" s="6" t="s">
        <v>93</v>
      </c>
      <c r="W5" s="7">
        <v>2277</v>
      </c>
      <c r="X5" s="7">
        <v>2277</v>
      </c>
      <c r="Y5" s="5">
        <f t="shared" si="5"/>
        <v>1</v>
      </c>
      <c r="Z5" s="6" t="s">
        <v>94</v>
      </c>
      <c r="AA5" s="7">
        <v>759</v>
      </c>
      <c r="AB5" s="18">
        <v>0</v>
      </c>
      <c r="AC5" s="5">
        <f t="shared" si="1"/>
        <v>0</v>
      </c>
      <c r="AD5" s="8" t="s">
        <v>94</v>
      </c>
      <c r="AE5" s="7">
        <v>759</v>
      </c>
      <c r="AF5" s="7"/>
      <c r="AG5" s="5">
        <v>0</v>
      </c>
      <c r="AH5" s="6" t="s">
        <v>94</v>
      </c>
      <c r="AI5" s="3" t="s">
        <v>72</v>
      </c>
      <c r="AJ5" s="3" t="s">
        <v>72</v>
      </c>
      <c r="AK5" s="3"/>
      <c r="AL5" s="3"/>
      <c r="AM5" s="3"/>
      <c r="AN5" s="3" t="s">
        <v>95</v>
      </c>
      <c r="AO5" s="3" t="s">
        <v>95</v>
      </c>
      <c r="AP5" s="3" t="s">
        <v>95</v>
      </c>
      <c r="AQ5" s="3" t="s">
        <v>122</v>
      </c>
      <c r="AR5" s="3"/>
      <c r="AS5" s="3" t="s">
        <v>75</v>
      </c>
      <c r="AT5" s="3"/>
      <c r="AU5" s="3" t="s">
        <v>75</v>
      </c>
      <c r="AV5" s="21" t="s">
        <v>470</v>
      </c>
      <c r="AW5" s="3"/>
      <c r="AX5" s="3" t="s">
        <v>76</v>
      </c>
      <c r="AY5" s="3" t="s">
        <v>77</v>
      </c>
      <c r="AZ5" s="3" t="s">
        <v>99</v>
      </c>
      <c r="BA5" s="3" t="s">
        <v>78</v>
      </c>
      <c r="BB5" s="3">
        <v>2500</v>
      </c>
      <c r="BC5" s="3" t="s">
        <v>79</v>
      </c>
      <c r="BD5" s="3" t="s">
        <v>100</v>
      </c>
      <c r="BE5" s="3" t="s">
        <v>81</v>
      </c>
      <c r="BF5" s="3" t="s">
        <v>82</v>
      </c>
      <c r="BG5" s="3" t="s">
        <v>123</v>
      </c>
      <c r="BH5" s="3" t="s">
        <v>124</v>
      </c>
      <c r="BI5" s="3" t="s">
        <v>125</v>
      </c>
      <c r="BJ5" s="3"/>
      <c r="BK5" s="3"/>
      <c r="BL5" s="3"/>
      <c r="BM5" s="3"/>
      <c r="BN5" s="3"/>
      <c r="BO5" s="3"/>
      <c r="BP5" s="3" t="s">
        <v>102</v>
      </c>
    </row>
    <row r="6" spans="1:68" ht="78.75" x14ac:dyDescent="0.25">
      <c r="A6" s="7" t="s">
        <v>126</v>
      </c>
      <c r="B6" s="3" t="s">
        <v>127</v>
      </c>
      <c r="C6" s="3" t="s">
        <v>128</v>
      </c>
      <c r="D6" s="3" t="s">
        <v>129</v>
      </c>
      <c r="E6" s="3" t="s">
        <v>130</v>
      </c>
      <c r="F6" s="3" t="s">
        <v>131</v>
      </c>
      <c r="G6" s="3" t="s">
        <v>65</v>
      </c>
      <c r="H6" s="3" t="s">
        <v>66</v>
      </c>
      <c r="I6" s="3" t="s">
        <v>67</v>
      </c>
      <c r="J6" s="3" t="s">
        <v>68</v>
      </c>
      <c r="K6" s="3" t="s">
        <v>132</v>
      </c>
      <c r="L6" s="3" t="s">
        <v>133</v>
      </c>
      <c r="M6" s="3" t="s">
        <v>134</v>
      </c>
      <c r="N6" s="4">
        <v>27106</v>
      </c>
      <c r="O6" s="4">
        <f t="shared" si="2"/>
        <v>16764</v>
      </c>
      <c r="P6" s="4">
        <f t="shared" si="3"/>
        <v>19146</v>
      </c>
      <c r="Q6" s="5">
        <f t="shared" si="0"/>
        <v>1.1420901932712957</v>
      </c>
      <c r="R6" s="6" t="str">
        <f>+IF(Q6&gt;=0.86,"Resultados aceptables 86%-100%", IF(Q6&gt;=0.6,"Resultados por debajo de la aceptable 60%-85%", "Resultados inaceptables o inexistentes 0% - 59%"))</f>
        <v>Resultados aceptables 86%-100%</v>
      </c>
      <c r="S6" s="7">
        <v>4300</v>
      </c>
      <c r="T6" s="7">
        <f>SUM(T7:T12)</f>
        <v>3820</v>
      </c>
      <c r="U6" s="5">
        <f t="shared" si="4"/>
        <v>0.88837209302325582</v>
      </c>
      <c r="V6" s="6" t="str">
        <f>+IF(U6&gt;=0.86,"Resultados aceptables 86%-100%", IF(U6&gt;=0.6,"Resultados por debajo de la aceptable 60%-85%", "Resultados inaceptables o inexistentes 0% - 59%"))</f>
        <v>Resultados aceptables 86%-100%</v>
      </c>
      <c r="W6" s="7">
        <v>4141</v>
      </c>
      <c r="X6" s="7">
        <v>7732</v>
      </c>
      <c r="Y6" s="5">
        <f t="shared" si="5"/>
        <v>1.8671818401352331</v>
      </c>
      <c r="Z6" s="6" t="str">
        <f>+IF(Y6&gt;=0.86,"Resultados aceptables 86%-100%", IF(Y6&gt;=0.6,"Resultados por debajo de la aceptable 60%-85%", "Resultados inaceptables o inexistentes 0% - 59%"))</f>
        <v>Resultados aceptables 86%-100%</v>
      </c>
      <c r="AA6" s="7">
        <v>4141</v>
      </c>
      <c r="AB6" s="18">
        <v>7594</v>
      </c>
      <c r="AC6" s="5">
        <f t="shared" si="1"/>
        <v>1.8338565563873461</v>
      </c>
      <c r="AD6" s="8" t="str">
        <f>+IF(AC6&gt;=0.86,"Resultados aceptables 86%-100%", IF(AC6&gt;=0.6,"Resultados por debajo de la aceptable 60%-85%", "Resultados inaceptables o inexistentes 0% - 59%"))</f>
        <v>Resultados aceptables 86%-100%</v>
      </c>
      <c r="AE6" s="7">
        <v>4182</v>
      </c>
      <c r="AF6" s="7"/>
      <c r="AG6" s="5">
        <f>AF6/AE6</f>
        <v>0</v>
      </c>
      <c r="AH6" s="6" t="str">
        <f>+IF(AG6&gt;=0.86,"Resultados aceptables 86%-100%", IF(AG6&gt;=0.6,"Resultados por debajo de la aceptable 60%-85%", "Resultados inaceptables o inexistentes 0% - 59%"))</f>
        <v>Resultados inaceptables o inexistentes 0% - 59%</v>
      </c>
      <c r="AI6" s="3" t="s">
        <v>72</v>
      </c>
      <c r="AJ6" s="3" t="s">
        <v>72</v>
      </c>
      <c r="AK6" s="3"/>
      <c r="AL6" s="3"/>
      <c r="AM6" s="3"/>
      <c r="AN6" s="3"/>
      <c r="AO6" s="3"/>
      <c r="AP6" s="3" t="s">
        <v>73</v>
      </c>
      <c r="AQ6" s="3"/>
      <c r="AR6" s="3"/>
      <c r="AS6" s="3" t="s">
        <v>75</v>
      </c>
      <c r="AT6" s="3" t="s">
        <v>135</v>
      </c>
      <c r="AU6" s="3" t="s">
        <v>75</v>
      </c>
      <c r="AV6" s="21" t="s">
        <v>484</v>
      </c>
      <c r="AW6" s="3"/>
      <c r="AX6" s="3" t="s">
        <v>76</v>
      </c>
      <c r="AY6" s="3" t="s">
        <v>77</v>
      </c>
      <c r="AZ6" s="3" t="str">
        <f>CONCATENATE(AX6," - ",AY6)</f>
        <v>EOB - Programa de estímulos económicos al Sistema para el Desarrollo Integral de la Familia del Municipio de Juárez</v>
      </c>
      <c r="BA6" s="3" t="s">
        <v>78</v>
      </c>
      <c r="BB6" s="3">
        <v>2500</v>
      </c>
      <c r="BC6" s="3" t="s">
        <v>79</v>
      </c>
      <c r="BD6" s="3" t="s">
        <v>80</v>
      </c>
      <c r="BE6" s="3" t="s">
        <v>81</v>
      </c>
      <c r="BF6" s="3" t="s">
        <v>82</v>
      </c>
      <c r="BG6" s="3" t="s">
        <v>136</v>
      </c>
      <c r="BH6" s="3"/>
      <c r="BI6" s="3"/>
      <c r="BJ6" s="3"/>
      <c r="BK6" s="3"/>
      <c r="BL6" s="3"/>
      <c r="BM6" s="3"/>
      <c r="BN6" s="3"/>
      <c r="BO6" s="3"/>
      <c r="BP6" s="3"/>
    </row>
    <row r="7" spans="1:68" ht="94.5" x14ac:dyDescent="0.25">
      <c r="A7" s="7" t="s">
        <v>137</v>
      </c>
      <c r="B7" s="3" t="s">
        <v>138</v>
      </c>
      <c r="C7" s="3" t="s">
        <v>139</v>
      </c>
      <c r="D7" s="3" t="s">
        <v>140</v>
      </c>
      <c r="E7" s="3" t="s">
        <v>141</v>
      </c>
      <c r="F7" s="3" t="s">
        <v>142</v>
      </c>
      <c r="G7" s="3" t="s">
        <v>65</v>
      </c>
      <c r="H7" s="3" t="s">
        <v>66</v>
      </c>
      <c r="I7" s="3" t="s">
        <v>67</v>
      </c>
      <c r="J7" s="3" t="s">
        <v>68</v>
      </c>
      <c r="K7" s="3" t="s">
        <v>90</v>
      </c>
      <c r="L7" s="3" t="s">
        <v>143</v>
      </c>
      <c r="M7" s="3" t="s">
        <v>71</v>
      </c>
      <c r="N7" s="7">
        <v>313</v>
      </c>
      <c r="O7" s="4">
        <f t="shared" si="2"/>
        <v>200</v>
      </c>
      <c r="P7" s="4">
        <f t="shared" si="3"/>
        <v>146</v>
      </c>
      <c r="Q7" s="5">
        <f t="shared" si="0"/>
        <v>0.73</v>
      </c>
      <c r="R7" s="6" t="s">
        <v>94</v>
      </c>
      <c r="S7" s="7">
        <v>70</v>
      </c>
      <c r="T7" s="12">
        <v>70</v>
      </c>
      <c r="U7" s="5">
        <f t="shared" si="4"/>
        <v>1</v>
      </c>
      <c r="V7" s="6" t="s">
        <v>93</v>
      </c>
      <c r="W7" s="7">
        <v>40</v>
      </c>
      <c r="X7" s="7">
        <v>54</v>
      </c>
      <c r="Y7" s="5">
        <f t="shared" si="5"/>
        <v>1.35</v>
      </c>
      <c r="Z7" s="6" t="s">
        <v>94</v>
      </c>
      <c r="AA7" s="7">
        <v>40</v>
      </c>
      <c r="AB7" s="18">
        <v>22</v>
      </c>
      <c r="AC7" s="5">
        <f t="shared" si="1"/>
        <v>0.55000000000000004</v>
      </c>
      <c r="AD7" s="8" t="s">
        <v>94</v>
      </c>
      <c r="AE7" s="7">
        <v>50</v>
      </c>
      <c r="AF7" s="7"/>
      <c r="AG7" s="5">
        <v>0</v>
      </c>
      <c r="AH7" s="6" t="s">
        <v>94</v>
      </c>
      <c r="AI7" s="3" t="s">
        <v>72</v>
      </c>
      <c r="AJ7" s="3" t="s">
        <v>72</v>
      </c>
      <c r="AK7" s="3"/>
      <c r="AL7" s="3"/>
      <c r="AM7" s="3"/>
      <c r="AN7" s="3"/>
      <c r="AO7" s="3" t="s">
        <v>95</v>
      </c>
      <c r="AP7" s="3" t="s">
        <v>95</v>
      </c>
      <c r="AQ7" s="3" t="s">
        <v>144</v>
      </c>
      <c r="AR7" s="13"/>
      <c r="AS7" s="3" t="s">
        <v>75</v>
      </c>
      <c r="AT7" s="3" t="s">
        <v>145</v>
      </c>
      <c r="AU7" s="3" t="s">
        <v>75</v>
      </c>
      <c r="AV7" s="21" t="s">
        <v>485</v>
      </c>
      <c r="AW7" s="3"/>
      <c r="AX7" s="3" t="s">
        <v>76</v>
      </c>
      <c r="AY7" s="3" t="s">
        <v>77</v>
      </c>
      <c r="AZ7" s="3" t="s">
        <v>99</v>
      </c>
      <c r="BA7" s="3" t="s">
        <v>78</v>
      </c>
      <c r="BB7" s="3">
        <v>2500</v>
      </c>
      <c r="BC7" s="3" t="s">
        <v>79</v>
      </c>
      <c r="BD7" s="3" t="s">
        <v>100</v>
      </c>
      <c r="BE7" s="3" t="s">
        <v>81</v>
      </c>
      <c r="BF7" s="3" t="s">
        <v>82</v>
      </c>
      <c r="BG7" s="3" t="s">
        <v>136</v>
      </c>
      <c r="BH7" s="3" t="s">
        <v>125</v>
      </c>
      <c r="BI7" s="3"/>
      <c r="BJ7" s="3"/>
      <c r="BK7" s="3"/>
      <c r="BL7" s="3"/>
      <c r="BM7" s="3"/>
      <c r="BN7" s="3"/>
      <c r="BO7" s="3"/>
      <c r="BP7" s="3" t="s">
        <v>102</v>
      </c>
    </row>
    <row r="8" spans="1:68" ht="78.75" x14ac:dyDescent="0.25">
      <c r="A8" s="3" t="s">
        <v>146</v>
      </c>
      <c r="B8" s="3" t="s">
        <v>147</v>
      </c>
      <c r="C8" s="3" t="s">
        <v>148</v>
      </c>
      <c r="D8" s="3" t="s">
        <v>149</v>
      </c>
      <c r="E8" s="3" t="s">
        <v>150</v>
      </c>
      <c r="F8" s="3" t="s">
        <v>151</v>
      </c>
      <c r="G8" s="3" t="s">
        <v>65</v>
      </c>
      <c r="H8" s="3" t="s">
        <v>66</v>
      </c>
      <c r="I8" s="3" t="s">
        <v>67</v>
      </c>
      <c r="J8" s="3" t="s">
        <v>68</v>
      </c>
      <c r="K8" s="3" t="s">
        <v>132</v>
      </c>
      <c r="L8" s="3" t="s">
        <v>152</v>
      </c>
      <c r="M8" s="3" t="s">
        <v>153</v>
      </c>
      <c r="N8" s="7">
        <v>280</v>
      </c>
      <c r="O8" s="4">
        <f t="shared" si="2"/>
        <v>260</v>
      </c>
      <c r="P8" s="4">
        <f t="shared" si="3"/>
        <v>229</v>
      </c>
      <c r="Q8" s="5">
        <f t="shared" si="0"/>
        <v>0.88076923076923075</v>
      </c>
      <c r="R8" s="6" t="s">
        <v>92</v>
      </c>
      <c r="S8" s="7">
        <v>175</v>
      </c>
      <c r="T8" s="7">
        <v>172</v>
      </c>
      <c r="U8" s="5">
        <f t="shared" si="4"/>
        <v>0.98285714285714287</v>
      </c>
      <c r="V8" s="6" t="s">
        <v>93</v>
      </c>
      <c r="W8" s="7">
        <v>29</v>
      </c>
      <c r="X8" s="7">
        <v>31</v>
      </c>
      <c r="Y8" s="5">
        <f t="shared" si="5"/>
        <v>1.0689655172413792</v>
      </c>
      <c r="Z8" s="6" t="s">
        <v>94</v>
      </c>
      <c r="AA8" s="7">
        <v>28</v>
      </c>
      <c r="AB8" s="18">
        <v>26</v>
      </c>
      <c r="AC8" s="5">
        <f t="shared" si="1"/>
        <v>0.9285714285714286</v>
      </c>
      <c r="AD8" s="8" t="s">
        <v>94</v>
      </c>
      <c r="AE8" s="7">
        <v>28</v>
      </c>
      <c r="AF8" s="7"/>
      <c r="AG8" s="5">
        <v>0</v>
      </c>
      <c r="AH8" s="6" t="s">
        <v>94</v>
      </c>
      <c r="AI8" s="3" t="s">
        <v>72</v>
      </c>
      <c r="AJ8" s="3" t="s">
        <v>72</v>
      </c>
      <c r="AK8" s="3"/>
      <c r="AL8" s="3"/>
      <c r="AM8" s="3"/>
      <c r="AN8" s="3"/>
      <c r="AO8" s="3" t="s">
        <v>95</v>
      </c>
      <c r="AP8" s="3" t="s">
        <v>95</v>
      </c>
      <c r="AQ8" s="3" t="s">
        <v>154</v>
      </c>
      <c r="AR8" s="3"/>
      <c r="AS8" s="3" t="s">
        <v>75</v>
      </c>
      <c r="AT8" s="3" t="s">
        <v>155</v>
      </c>
      <c r="AU8" s="3" t="s">
        <v>75</v>
      </c>
      <c r="AV8" s="20"/>
      <c r="AW8" s="3"/>
      <c r="AX8" s="3" t="s">
        <v>76</v>
      </c>
      <c r="AY8" s="3" t="s">
        <v>77</v>
      </c>
      <c r="AZ8" s="3" t="s">
        <v>99</v>
      </c>
      <c r="BA8" s="3" t="s">
        <v>78</v>
      </c>
      <c r="BB8" s="3">
        <v>2500</v>
      </c>
      <c r="BC8" s="3" t="s">
        <v>79</v>
      </c>
      <c r="BD8" s="3" t="s">
        <v>100</v>
      </c>
      <c r="BE8" s="3" t="s">
        <v>81</v>
      </c>
      <c r="BF8" s="3" t="s">
        <v>82</v>
      </c>
      <c r="BG8" s="3" t="s">
        <v>136</v>
      </c>
      <c r="BH8" s="3" t="s">
        <v>125</v>
      </c>
      <c r="BI8" s="3"/>
      <c r="BJ8" s="3"/>
      <c r="BK8" s="3"/>
      <c r="BL8" s="3"/>
      <c r="BM8" s="3"/>
      <c r="BN8" s="3"/>
      <c r="BO8" s="3"/>
      <c r="BP8" s="3" t="s">
        <v>102</v>
      </c>
    </row>
    <row r="9" spans="1:68" ht="110.25" x14ac:dyDescent="0.25">
      <c r="A9" s="7" t="s">
        <v>156</v>
      </c>
      <c r="B9" s="3" t="s">
        <v>157</v>
      </c>
      <c r="C9" s="3" t="s">
        <v>158</v>
      </c>
      <c r="D9" s="3" t="s">
        <v>159</v>
      </c>
      <c r="E9" s="3" t="s">
        <v>160</v>
      </c>
      <c r="F9" s="3" t="s">
        <v>161</v>
      </c>
      <c r="G9" s="3" t="s">
        <v>65</v>
      </c>
      <c r="H9" s="3" t="s">
        <v>66</v>
      </c>
      <c r="I9" s="3" t="s">
        <v>67</v>
      </c>
      <c r="J9" s="3" t="s">
        <v>68</v>
      </c>
      <c r="K9" s="3" t="s">
        <v>69</v>
      </c>
      <c r="L9" s="3" t="s">
        <v>162</v>
      </c>
      <c r="M9" s="3" t="s">
        <v>163</v>
      </c>
      <c r="N9" s="7">
        <v>494</v>
      </c>
      <c r="O9" s="4">
        <f t="shared" si="2"/>
        <v>450</v>
      </c>
      <c r="P9" s="4">
        <f t="shared" si="3"/>
        <v>325</v>
      </c>
      <c r="Q9" s="5">
        <f t="shared" si="0"/>
        <v>0.72222222222222221</v>
      </c>
      <c r="R9" s="6" t="s">
        <v>94</v>
      </c>
      <c r="S9" s="7">
        <v>113</v>
      </c>
      <c r="T9" s="12">
        <v>81</v>
      </c>
      <c r="U9" s="5">
        <f t="shared" si="4"/>
        <v>0.7168141592920354</v>
      </c>
      <c r="V9" s="6" t="s">
        <v>92</v>
      </c>
      <c r="W9" s="7">
        <v>112</v>
      </c>
      <c r="X9" s="7">
        <v>140</v>
      </c>
      <c r="Y9" s="5">
        <f t="shared" si="5"/>
        <v>1.25</v>
      </c>
      <c r="Z9" s="6" t="s">
        <v>94</v>
      </c>
      <c r="AA9" s="7">
        <v>113</v>
      </c>
      <c r="AB9" s="18">
        <v>104</v>
      </c>
      <c r="AC9" s="5">
        <f t="shared" si="1"/>
        <v>0.92035398230088494</v>
      </c>
      <c r="AD9" s="8" t="s">
        <v>94</v>
      </c>
      <c r="AE9" s="7">
        <v>112</v>
      </c>
      <c r="AF9" s="7"/>
      <c r="AG9" s="5">
        <v>0</v>
      </c>
      <c r="AH9" s="6" t="s">
        <v>94</v>
      </c>
      <c r="AI9" s="3" t="s">
        <v>72</v>
      </c>
      <c r="AJ9" s="3" t="s">
        <v>72</v>
      </c>
      <c r="AK9" s="3"/>
      <c r="AL9" s="3"/>
      <c r="AM9" s="3"/>
      <c r="AN9" s="3"/>
      <c r="AO9" s="3"/>
      <c r="AP9" s="3" t="s">
        <v>95</v>
      </c>
      <c r="AQ9" s="3" t="s">
        <v>164</v>
      </c>
      <c r="AR9" s="14" t="s">
        <v>165</v>
      </c>
      <c r="AS9" s="3" t="s">
        <v>75</v>
      </c>
      <c r="AT9" s="3" t="s">
        <v>166</v>
      </c>
      <c r="AU9" s="3" t="s">
        <v>75</v>
      </c>
      <c r="AV9" s="20"/>
      <c r="AW9" s="3"/>
      <c r="AX9" s="3" t="s">
        <v>76</v>
      </c>
      <c r="AY9" s="3" t="s">
        <v>77</v>
      </c>
      <c r="AZ9" s="3" t="s">
        <v>99</v>
      </c>
      <c r="BA9" s="3" t="s">
        <v>78</v>
      </c>
      <c r="BB9" s="3">
        <v>2500</v>
      </c>
      <c r="BC9" s="3" t="s">
        <v>79</v>
      </c>
      <c r="BD9" s="3" t="s">
        <v>100</v>
      </c>
      <c r="BE9" s="3" t="s">
        <v>81</v>
      </c>
      <c r="BF9" s="3" t="s">
        <v>167</v>
      </c>
      <c r="BG9" s="3" t="s">
        <v>168</v>
      </c>
      <c r="BH9" s="3" t="s">
        <v>169</v>
      </c>
      <c r="BI9" s="3"/>
      <c r="BJ9" s="3"/>
      <c r="BK9" s="3"/>
      <c r="BL9" s="3"/>
      <c r="BM9" s="3"/>
      <c r="BN9" s="3"/>
      <c r="BO9" s="3"/>
      <c r="BP9" s="3" t="s">
        <v>102</v>
      </c>
    </row>
    <row r="10" spans="1:68" ht="78.75" x14ac:dyDescent="0.25">
      <c r="A10" s="7" t="s">
        <v>170</v>
      </c>
      <c r="B10" s="3" t="s">
        <v>171</v>
      </c>
      <c r="C10" s="3" t="s">
        <v>172</v>
      </c>
      <c r="D10" s="3" t="s">
        <v>173</v>
      </c>
      <c r="E10" s="3" t="s">
        <v>174</v>
      </c>
      <c r="F10" s="3" t="s">
        <v>175</v>
      </c>
      <c r="G10" s="3" t="s">
        <v>65</v>
      </c>
      <c r="H10" s="3" t="s">
        <v>66</v>
      </c>
      <c r="I10" s="3" t="s">
        <v>67</v>
      </c>
      <c r="J10" s="3" t="s">
        <v>68</v>
      </c>
      <c r="K10" s="3" t="s">
        <v>69</v>
      </c>
      <c r="L10" s="3" t="s">
        <v>176</v>
      </c>
      <c r="M10" s="3" t="s">
        <v>177</v>
      </c>
      <c r="N10" s="7">
        <v>112</v>
      </c>
      <c r="O10" s="4">
        <f t="shared" si="2"/>
        <v>69</v>
      </c>
      <c r="P10" s="4">
        <f t="shared" si="3"/>
        <v>53</v>
      </c>
      <c r="Q10" s="5">
        <f t="shared" si="0"/>
        <v>0.76811594202898548</v>
      </c>
      <c r="R10" s="6" t="s">
        <v>94</v>
      </c>
      <c r="S10" s="7">
        <v>40</v>
      </c>
      <c r="T10" s="12">
        <v>40</v>
      </c>
      <c r="U10" s="5">
        <f t="shared" si="4"/>
        <v>1</v>
      </c>
      <c r="V10" s="6" t="s">
        <v>93</v>
      </c>
      <c r="W10" s="7">
        <v>24</v>
      </c>
      <c r="X10" s="7">
        <v>6</v>
      </c>
      <c r="Y10" s="5">
        <f t="shared" si="5"/>
        <v>0.25</v>
      </c>
      <c r="Z10" s="6" t="s">
        <v>94</v>
      </c>
      <c r="AA10" s="19">
        <v>4</v>
      </c>
      <c r="AB10" s="18">
        <v>7</v>
      </c>
      <c r="AC10" s="5">
        <f t="shared" si="1"/>
        <v>1.75</v>
      </c>
      <c r="AD10" s="8" t="s">
        <v>94</v>
      </c>
      <c r="AE10" s="19">
        <v>1</v>
      </c>
      <c r="AF10" s="7"/>
      <c r="AG10" s="5">
        <v>0</v>
      </c>
      <c r="AH10" s="6" t="s">
        <v>94</v>
      </c>
      <c r="AI10" s="3" t="s">
        <v>72</v>
      </c>
      <c r="AJ10" s="3" t="s">
        <v>72</v>
      </c>
      <c r="AK10" s="3"/>
      <c r="AL10" s="3"/>
      <c r="AM10" s="3"/>
      <c r="AN10" s="3"/>
      <c r="AO10" s="3"/>
      <c r="AP10" s="3" t="s">
        <v>95</v>
      </c>
      <c r="AQ10" s="15" t="s">
        <v>178</v>
      </c>
      <c r="AR10" s="14"/>
      <c r="AS10" s="3" t="s">
        <v>75</v>
      </c>
      <c r="AT10" s="3" t="s">
        <v>179</v>
      </c>
      <c r="AU10" s="3" t="s">
        <v>75</v>
      </c>
      <c r="AV10" s="21" t="s">
        <v>471</v>
      </c>
      <c r="AW10" s="3"/>
      <c r="AX10" s="3" t="s">
        <v>76</v>
      </c>
      <c r="AY10" s="3" t="s">
        <v>77</v>
      </c>
      <c r="AZ10" s="3" t="s">
        <v>99</v>
      </c>
      <c r="BA10" s="3" t="s">
        <v>78</v>
      </c>
      <c r="BB10" s="3">
        <v>2500</v>
      </c>
      <c r="BC10" s="3" t="s">
        <v>79</v>
      </c>
      <c r="BD10" s="3" t="s">
        <v>100</v>
      </c>
      <c r="BE10" s="3" t="s">
        <v>81</v>
      </c>
      <c r="BF10" s="3" t="s">
        <v>167</v>
      </c>
      <c r="BG10" s="3" t="s">
        <v>168</v>
      </c>
      <c r="BH10" s="3" t="s">
        <v>169</v>
      </c>
      <c r="BI10" s="3"/>
      <c r="BJ10" s="3"/>
      <c r="BK10" s="3"/>
      <c r="BL10" s="3"/>
      <c r="BM10" s="3"/>
      <c r="BN10" s="3"/>
      <c r="BO10" s="3"/>
      <c r="BP10" s="3" t="s">
        <v>102</v>
      </c>
    </row>
    <row r="11" spans="1:68" ht="78.75" x14ac:dyDescent="0.25">
      <c r="A11" s="3" t="s">
        <v>180</v>
      </c>
      <c r="B11" s="3" t="s">
        <v>181</v>
      </c>
      <c r="C11" s="3" t="s">
        <v>182</v>
      </c>
      <c r="D11" s="3" t="s">
        <v>183</v>
      </c>
      <c r="E11" s="3" t="s">
        <v>184</v>
      </c>
      <c r="F11" s="3" t="s">
        <v>185</v>
      </c>
      <c r="G11" s="3" t="s">
        <v>65</v>
      </c>
      <c r="H11" s="3" t="s">
        <v>66</v>
      </c>
      <c r="I11" s="3" t="s">
        <v>67</v>
      </c>
      <c r="J11" s="3" t="s">
        <v>68</v>
      </c>
      <c r="K11" s="3" t="s">
        <v>69</v>
      </c>
      <c r="L11" s="3" t="s">
        <v>186</v>
      </c>
      <c r="M11" s="3" t="s">
        <v>187</v>
      </c>
      <c r="N11" s="4">
        <v>25907</v>
      </c>
      <c r="O11" s="4">
        <f t="shared" si="2"/>
        <v>25530</v>
      </c>
      <c r="P11" s="4">
        <f t="shared" si="3"/>
        <v>18130</v>
      </c>
      <c r="Q11" s="5">
        <f t="shared" si="0"/>
        <v>0.71014492753623193</v>
      </c>
      <c r="R11" s="6" t="s">
        <v>94</v>
      </c>
      <c r="S11" s="7">
        <v>3836</v>
      </c>
      <c r="T11" s="12">
        <v>3391</v>
      </c>
      <c r="U11" s="5">
        <f t="shared" si="4"/>
        <v>0.88399374348279458</v>
      </c>
      <c r="V11" s="6" t="s">
        <v>93</v>
      </c>
      <c r="W11" s="7">
        <v>3837</v>
      </c>
      <c r="X11" s="7">
        <v>7402</v>
      </c>
      <c r="Y11" s="5">
        <f t="shared" si="5"/>
        <v>1.9291112848579619</v>
      </c>
      <c r="Z11" s="6" t="s">
        <v>94</v>
      </c>
      <c r="AA11" s="19">
        <v>8531</v>
      </c>
      <c r="AB11" s="18">
        <v>7337</v>
      </c>
      <c r="AC11" s="5">
        <f t="shared" si="1"/>
        <v>0.86003985464775523</v>
      </c>
      <c r="AD11" s="8" t="s">
        <v>94</v>
      </c>
      <c r="AE11" s="19">
        <v>9326</v>
      </c>
      <c r="AF11" s="7"/>
      <c r="AG11" s="5">
        <v>0</v>
      </c>
      <c r="AH11" s="6" t="s">
        <v>94</v>
      </c>
      <c r="AI11" s="3" t="s">
        <v>72</v>
      </c>
      <c r="AJ11" s="3" t="s">
        <v>72</v>
      </c>
      <c r="AK11" s="3"/>
      <c r="AL11" s="3"/>
      <c r="AM11" s="3"/>
      <c r="AN11" s="3"/>
      <c r="AO11" s="3" t="s">
        <v>95</v>
      </c>
      <c r="AP11" s="3" t="s">
        <v>95</v>
      </c>
      <c r="AQ11" s="3" t="s">
        <v>188</v>
      </c>
      <c r="AR11" s="3"/>
      <c r="AS11" s="3" t="s">
        <v>75</v>
      </c>
      <c r="AT11" s="3" t="s">
        <v>189</v>
      </c>
      <c r="AU11" s="3" t="s">
        <v>75</v>
      </c>
      <c r="AV11" s="20"/>
      <c r="AW11" s="3"/>
      <c r="AX11" s="3" t="s">
        <v>76</v>
      </c>
      <c r="AY11" s="3" t="s">
        <v>77</v>
      </c>
      <c r="AZ11" s="3" t="s">
        <v>99</v>
      </c>
      <c r="BA11" s="3" t="s">
        <v>78</v>
      </c>
      <c r="BB11" s="3">
        <v>2500</v>
      </c>
      <c r="BC11" s="3" t="s">
        <v>79</v>
      </c>
      <c r="BD11" s="3" t="s">
        <v>100</v>
      </c>
      <c r="BE11" s="3" t="s">
        <v>81</v>
      </c>
      <c r="BF11" s="3" t="s">
        <v>167</v>
      </c>
      <c r="BG11" s="3" t="s">
        <v>168</v>
      </c>
      <c r="BH11" s="3" t="s">
        <v>125</v>
      </c>
      <c r="BI11" s="3"/>
      <c r="BJ11" s="3"/>
      <c r="BK11" s="3"/>
      <c r="BL11" s="3"/>
      <c r="BM11" s="3"/>
      <c r="BN11" s="3"/>
      <c r="BO11" s="3"/>
      <c r="BP11" s="3" t="s">
        <v>102</v>
      </c>
    </row>
    <row r="12" spans="1:68" ht="110.25" x14ac:dyDescent="0.25">
      <c r="A12" s="3" t="s">
        <v>190</v>
      </c>
      <c r="B12" s="3" t="s">
        <v>191</v>
      </c>
      <c r="C12" s="3" t="s">
        <v>192</v>
      </c>
      <c r="D12" s="3" t="s">
        <v>193</v>
      </c>
      <c r="E12" s="3" t="s">
        <v>194</v>
      </c>
      <c r="F12" s="3" t="s">
        <v>195</v>
      </c>
      <c r="G12" s="3" t="s">
        <v>65</v>
      </c>
      <c r="H12" s="3" t="s">
        <v>66</v>
      </c>
      <c r="I12" s="3" t="s">
        <v>67</v>
      </c>
      <c r="J12" s="3" t="s">
        <v>68</v>
      </c>
      <c r="K12" s="3" t="s">
        <v>69</v>
      </c>
      <c r="L12" s="3" t="s">
        <v>196</v>
      </c>
      <c r="M12" s="3" t="s">
        <v>197</v>
      </c>
      <c r="N12" s="7">
        <v>0</v>
      </c>
      <c r="O12" s="4">
        <f t="shared" si="2"/>
        <v>396</v>
      </c>
      <c r="P12" s="4">
        <f t="shared" si="3"/>
        <v>263</v>
      </c>
      <c r="Q12" s="5">
        <f t="shared" si="0"/>
        <v>0.66414141414141414</v>
      </c>
      <c r="R12" s="6" t="s">
        <v>94</v>
      </c>
      <c r="S12" s="7">
        <v>66</v>
      </c>
      <c r="T12" s="12">
        <v>66</v>
      </c>
      <c r="U12" s="5">
        <f t="shared" si="4"/>
        <v>1</v>
      </c>
      <c r="V12" s="6" t="s">
        <v>93</v>
      </c>
      <c r="W12" s="7">
        <v>99</v>
      </c>
      <c r="X12" s="7">
        <v>99</v>
      </c>
      <c r="Y12" s="5">
        <f t="shared" si="5"/>
        <v>1</v>
      </c>
      <c r="Z12" s="6" t="s">
        <v>94</v>
      </c>
      <c r="AA12" s="7">
        <v>99</v>
      </c>
      <c r="AB12" s="18">
        <v>98</v>
      </c>
      <c r="AC12" s="5">
        <f t="shared" si="1"/>
        <v>0.98989898989898994</v>
      </c>
      <c r="AD12" s="8" t="s">
        <v>94</v>
      </c>
      <c r="AE12" s="7">
        <v>132</v>
      </c>
      <c r="AF12" s="7"/>
      <c r="AG12" s="5">
        <v>0</v>
      </c>
      <c r="AH12" s="6" t="s">
        <v>94</v>
      </c>
      <c r="AI12" s="3" t="s">
        <v>72</v>
      </c>
      <c r="AJ12" s="3" t="s">
        <v>72</v>
      </c>
      <c r="AK12" s="3"/>
      <c r="AL12" s="3"/>
      <c r="AM12" s="3"/>
      <c r="AN12" s="3"/>
      <c r="AO12" s="3"/>
      <c r="AP12" s="3" t="s">
        <v>95</v>
      </c>
      <c r="AQ12" s="3" t="s">
        <v>198</v>
      </c>
      <c r="AR12" s="3"/>
      <c r="AS12" s="3" t="s">
        <v>75</v>
      </c>
      <c r="AT12" s="3"/>
      <c r="AU12" s="3" t="s">
        <v>75</v>
      </c>
      <c r="AV12" s="20"/>
      <c r="AW12" s="3"/>
      <c r="AX12" s="3" t="s">
        <v>76</v>
      </c>
      <c r="AY12" s="3" t="s">
        <v>77</v>
      </c>
      <c r="AZ12" s="3" t="s">
        <v>99</v>
      </c>
      <c r="BA12" s="3" t="s">
        <v>78</v>
      </c>
      <c r="BB12" s="3">
        <v>2500</v>
      </c>
      <c r="BC12" s="3" t="s">
        <v>79</v>
      </c>
      <c r="BD12" s="3" t="s">
        <v>100</v>
      </c>
      <c r="BE12" s="3" t="s">
        <v>81</v>
      </c>
      <c r="BF12" s="3" t="s">
        <v>167</v>
      </c>
      <c r="BG12" s="3" t="s">
        <v>168</v>
      </c>
      <c r="BH12" s="3" t="s">
        <v>125</v>
      </c>
      <c r="BI12" s="3"/>
      <c r="BJ12" s="3"/>
      <c r="BK12" s="3"/>
      <c r="BL12" s="3"/>
      <c r="BM12" s="3"/>
      <c r="BN12" s="3"/>
      <c r="BO12" s="3"/>
      <c r="BP12" s="3" t="s">
        <v>102</v>
      </c>
    </row>
    <row r="13" spans="1:68" ht="78.75" x14ac:dyDescent="0.25">
      <c r="A13" s="3" t="s">
        <v>199</v>
      </c>
      <c r="B13" s="3" t="s">
        <v>200</v>
      </c>
      <c r="C13" s="3" t="s">
        <v>201</v>
      </c>
      <c r="D13" s="3" t="s">
        <v>202</v>
      </c>
      <c r="E13" s="3" t="s">
        <v>203</v>
      </c>
      <c r="F13" s="3" t="s">
        <v>142</v>
      </c>
      <c r="G13" s="3" t="s">
        <v>65</v>
      </c>
      <c r="H13" s="3" t="s">
        <v>66</v>
      </c>
      <c r="I13" s="3" t="s">
        <v>67</v>
      </c>
      <c r="J13" s="3" t="s">
        <v>68</v>
      </c>
      <c r="K13" s="3" t="s">
        <v>90</v>
      </c>
      <c r="L13" s="3" t="s">
        <v>204</v>
      </c>
      <c r="M13" s="3" t="s">
        <v>71</v>
      </c>
      <c r="N13" s="4">
        <v>1994</v>
      </c>
      <c r="O13" s="4">
        <f t="shared" si="2"/>
        <v>1910</v>
      </c>
      <c r="P13" s="4">
        <f t="shared" si="3"/>
        <v>1771</v>
      </c>
      <c r="Q13" s="5">
        <f t="shared" si="0"/>
        <v>0.92722513089005232</v>
      </c>
      <c r="R13" s="6" t="str">
        <f>+IF(Q13&gt;=0.86,"Resultados aceptables 86%-100%", IF(Q13&gt;=0.6,"Resultados por debajo de la aceptable 60%-85%", "Resultados inaceptables o inexistentes 0% - 59%"))</f>
        <v>Resultados aceptables 86%-100%</v>
      </c>
      <c r="S13" s="7">
        <v>763</v>
      </c>
      <c r="T13" s="12">
        <f>SUM(T14,T15,T16,T17)</f>
        <v>739</v>
      </c>
      <c r="U13" s="5">
        <f t="shared" si="4"/>
        <v>0.96854521625163825</v>
      </c>
      <c r="V13" s="6" t="str">
        <f>+IF(U13&gt;=0.86,"Resultados aceptables 86%-100%", IF(U13&gt;=0.6,"Resultados por debajo de la aceptable 60%-85%", "Resultados inaceptables o inexistentes 0% - 59%"))</f>
        <v>Resultados aceptables 86%-100%</v>
      </c>
      <c r="W13" s="7">
        <v>381</v>
      </c>
      <c r="X13" s="7">
        <v>243</v>
      </c>
      <c r="Y13" s="5">
        <f t="shared" si="5"/>
        <v>0.63779527559055116</v>
      </c>
      <c r="Z13" s="6" t="str">
        <f>+IF(Y13&gt;=0.86,"Resultados aceptables 86%-100%", IF(Y13&gt;=0.6,"Resultados por debajo de la aceptable 60%-85%", "Resultados inaceptables o inexistentes 0% - 59%"))</f>
        <v>Resultados por debajo de la aceptable 60%-85%</v>
      </c>
      <c r="AA13" s="7">
        <v>657</v>
      </c>
      <c r="AB13" s="18">
        <v>789</v>
      </c>
      <c r="AC13" s="5">
        <f t="shared" si="1"/>
        <v>1.2009132420091324</v>
      </c>
      <c r="AD13" s="8" t="str">
        <f>+IF(AC13&gt;=0.86,"Resultados aceptables 86%-100%", IF(AC13&gt;=0.6,"Resultados por debajo de la aceptable 60%-85%", "Resultados inaceptables o inexistentes 0% - 59%"))</f>
        <v>Resultados aceptables 86%-100%</v>
      </c>
      <c r="AE13" s="7">
        <v>109</v>
      </c>
      <c r="AF13" s="7"/>
      <c r="AG13" s="5">
        <f>AF13/AE13</f>
        <v>0</v>
      </c>
      <c r="AH13" s="6" t="str">
        <f>+IF(AG13&gt;=0.86,"Resultados aceptables 86%-100%", IF(AG13&gt;=0.6,"Resultados por debajo de la aceptable 60%-85%", "Resultados inaceptables o inexistentes 0% - 59%"))</f>
        <v>Resultados inaceptables o inexistentes 0% - 59%</v>
      </c>
      <c r="AI13" s="3" t="s">
        <v>72</v>
      </c>
      <c r="AJ13" s="3" t="s">
        <v>72</v>
      </c>
      <c r="AK13" s="3"/>
      <c r="AL13" s="3"/>
      <c r="AM13" s="3"/>
      <c r="AN13" s="3"/>
      <c r="AO13" s="3" t="s">
        <v>95</v>
      </c>
      <c r="AP13" s="3" t="s">
        <v>73</v>
      </c>
      <c r="AQ13" s="3"/>
      <c r="AR13" s="3"/>
      <c r="AS13" s="3" t="s">
        <v>75</v>
      </c>
      <c r="AT13" s="3" t="s">
        <v>205</v>
      </c>
      <c r="AU13" s="3" t="s">
        <v>75</v>
      </c>
      <c r="AV13" s="21" t="s">
        <v>472</v>
      </c>
      <c r="AW13" s="3"/>
      <c r="AX13" s="3" t="s">
        <v>76</v>
      </c>
      <c r="AY13" s="3" t="s">
        <v>77</v>
      </c>
      <c r="AZ13" s="3" t="str">
        <f>CONCATENATE(AX13," - ",AY13)</f>
        <v>EOB - Programa de estímulos económicos al Sistema para el Desarrollo Integral de la Familia del Municipio de Juárez</v>
      </c>
      <c r="BA13" s="3" t="s">
        <v>78</v>
      </c>
      <c r="BB13" s="3">
        <v>2500</v>
      </c>
      <c r="BC13" s="3" t="s">
        <v>79</v>
      </c>
      <c r="BD13" s="3" t="s">
        <v>80</v>
      </c>
      <c r="BE13" s="3" t="s">
        <v>81</v>
      </c>
      <c r="BF13" s="3" t="s">
        <v>82</v>
      </c>
      <c r="BG13" s="3" t="s">
        <v>136</v>
      </c>
      <c r="BH13" s="3"/>
      <c r="BI13" s="3"/>
      <c r="BJ13" s="3"/>
      <c r="BK13" s="3"/>
      <c r="BL13" s="3"/>
      <c r="BM13" s="3"/>
      <c r="BN13" s="3"/>
      <c r="BO13" s="3"/>
      <c r="BP13" s="3"/>
    </row>
    <row r="14" spans="1:68" ht="78.75" x14ac:dyDescent="0.25">
      <c r="A14" s="3" t="s">
        <v>206</v>
      </c>
      <c r="B14" s="3" t="s">
        <v>207</v>
      </c>
      <c r="C14" s="3" t="s">
        <v>208</v>
      </c>
      <c r="D14" s="3" t="s">
        <v>209</v>
      </c>
      <c r="E14" s="3" t="s">
        <v>210</v>
      </c>
      <c r="F14" s="3" t="s">
        <v>211</v>
      </c>
      <c r="G14" s="3" t="s">
        <v>65</v>
      </c>
      <c r="H14" s="3" t="s">
        <v>66</v>
      </c>
      <c r="I14" s="3" t="s">
        <v>67</v>
      </c>
      <c r="J14" s="3" t="s">
        <v>68</v>
      </c>
      <c r="K14" s="3" t="s">
        <v>132</v>
      </c>
      <c r="L14" s="3" t="s">
        <v>212</v>
      </c>
      <c r="M14" s="3" t="s">
        <v>213</v>
      </c>
      <c r="N14" s="7">
        <v>12</v>
      </c>
      <c r="O14" s="4">
        <f t="shared" si="2"/>
        <v>10</v>
      </c>
      <c r="P14" s="4">
        <f t="shared" si="3"/>
        <v>7</v>
      </c>
      <c r="Q14" s="5">
        <f t="shared" si="0"/>
        <v>0.7</v>
      </c>
      <c r="R14" s="6" t="s">
        <v>94</v>
      </c>
      <c r="S14" s="7">
        <v>3</v>
      </c>
      <c r="T14" s="7">
        <v>3</v>
      </c>
      <c r="U14" s="5">
        <f t="shared" si="4"/>
        <v>1</v>
      </c>
      <c r="V14" s="6" t="s">
        <v>93</v>
      </c>
      <c r="W14" s="7">
        <v>1</v>
      </c>
      <c r="X14" s="7">
        <v>1</v>
      </c>
      <c r="Y14" s="5">
        <f t="shared" si="5"/>
        <v>1</v>
      </c>
      <c r="Z14" s="6" t="s">
        <v>94</v>
      </c>
      <c r="AA14" s="7">
        <v>3</v>
      </c>
      <c r="AB14" s="18">
        <v>3</v>
      </c>
      <c r="AC14" s="5">
        <f t="shared" si="1"/>
        <v>1</v>
      </c>
      <c r="AD14" s="8" t="s">
        <v>94</v>
      </c>
      <c r="AE14" s="7">
        <v>3</v>
      </c>
      <c r="AF14" s="7"/>
      <c r="AG14" s="5">
        <v>0</v>
      </c>
      <c r="AH14" s="6" t="s">
        <v>94</v>
      </c>
      <c r="AI14" s="3" t="s">
        <v>72</v>
      </c>
      <c r="AJ14" s="3" t="s">
        <v>72</v>
      </c>
      <c r="AK14" s="3"/>
      <c r="AL14" s="3"/>
      <c r="AM14" s="3"/>
      <c r="AN14" s="3"/>
      <c r="AO14" s="3"/>
      <c r="AP14" s="3" t="s">
        <v>95</v>
      </c>
      <c r="AQ14" s="3" t="s">
        <v>214</v>
      </c>
      <c r="AR14" s="3"/>
      <c r="AS14" s="3" t="s">
        <v>75</v>
      </c>
      <c r="AT14" s="3"/>
      <c r="AU14" s="3" t="s">
        <v>75</v>
      </c>
      <c r="AV14" s="20"/>
      <c r="AW14" s="3"/>
      <c r="AX14" s="3" t="s">
        <v>76</v>
      </c>
      <c r="AY14" s="3" t="s">
        <v>77</v>
      </c>
      <c r="AZ14" s="3" t="s">
        <v>99</v>
      </c>
      <c r="BA14" s="3" t="s">
        <v>78</v>
      </c>
      <c r="BB14" s="3">
        <v>2500</v>
      </c>
      <c r="BC14" s="3" t="s">
        <v>79</v>
      </c>
      <c r="BD14" s="3" t="s">
        <v>100</v>
      </c>
      <c r="BE14" s="3" t="s">
        <v>81</v>
      </c>
      <c r="BF14" s="3" t="s">
        <v>82</v>
      </c>
      <c r="BG14" s="3" t="s">
        <v>215</v>
      </c>
      <c r="BH14" s="3" t="s">
        <v>125</v>
      </c>
      <c r="BI14" s="3"/>
      <c r="BJ14" s="3"/>
      <c r="BK14" s="3"/>
      <c r="BL14" s="3"/>
      <c r="BM14" s="3"/>
      <c r="BN14" s="3"/>
      <c r="BO14" s="3"/>
      <c r="BP14" s="3" t="s">
        <v>102</v>
      </c>
    </row>
    <row r="15" spans="1:68" ht="78.75" x14ac:dyDescent="0.25">
      <c r="A15" s="3" t="s">
        <v>216</v>
      </c>
      <c r="B15" s="3" t="s">
        <v>217</v>
      </c>
      <c r="C15" s="3" t="s">
        <v>218</v>
      </c>
      <c r="D15" s="3" t="s">
        <v>219</v>
      </c>
      <c r="E15" s="3" t="s">
        <v>141</v>
      </c>
      <c r="F15" s="3" t="s">
        <v>142</v>
      </c>
      <c r="G15" s="3" t="s">
        <v>65</v>
      </c>
      <c r="H15" s="3" t="s">
        <v>66</v>
      </c>
      <c r="I15" s="3" t="s">
        <v>67</v>
      </c>
      <c r="J15" s="3" t="s">
        <v>68</v>
      </c>
      <c r="K15" s="3" t="s">
        <v>132</v>
      </c>
      <c r="L15" s="3" t="s">
        <v>220</v>
      </c>
      <c r="M15" s="3" t="s">
        <v>71</v>
      </c>
      <c r="N15" s="7">
        <v>146</v>
      </c>
      <c r="O15" s="4">
        <f t="shared" si="2"/>
        <v>130</v>
      </c>
      <c r="P15" s="4">
        <f t="shared" si="3"/>
        <v>101</v>
      </c>
      <c r="Q15" s="5">
        <f t="shared" si="0"/>
        <v>0.77692307692307694</v>
      </c>
      <c r="R15" s="6" t="s">
        <v>94</v>
      </c>
      <c r="S15" s="7">
        <v>80</v>
      </c>
      <c r="T15" s="7">
        <v>74</v>
      </c>
      <c r="U15" s="5">
        <f t="shared" si="4"/>
        <v>0.92500000000000004</v>
      </c>
      <c r="V15" s="6" t="s">
        <v>93</v>
      </c>
      <c r="W15" s="7">
        <v>10</v>
      </c>
      <c r="X15" s="7">
        <v>11</v>
      </c>
      <c r="Y15" s="5">
        <f t="shared" si="5"/>
        <v>1.1000000000000001</v>
      </c>
      <c r="Z15" s="6" t="s">
        <v>94</v>
      </c>
      <c r="AA15" s="7">
        <v>24</v>
      </c>
      <c r="AB15" s="18">
        <v>16</v>
      </c>
      <c r="AC15" s="5">
        <f t="shared" si="1"/>
        <v>0.66666666666666663</v>
      </c>
      <c r="AD15" s="8" t="s">
        <v>94</v>
      </c>
      <c r="AE15" s="7">
        <v>16</v>
      </c>
      <c r="AF15" s="7"/>
      <c r="AG15" s="5">
        <v>0</v>
      </c>
      <c r="AH15" s="6" t="s">
        <v>94</v>
      </c>
      <c r="AI15" s="3" t="s">
        <v>72</v>
      </c>
      <c r="AJ15" s="3" t="s">
        <v>72</v>
      </c>
      <c r="AK15" s="3"/>
      <c r="AL15" s="3"/>
      <c r="AM15" s="3"/>
      <c r="AN15" s="3"/>
      <c r="AO15" s="3"/>
      <c r="AP15" s="3" t="s">
        <v>95</v>
      </c>
      <c r="AQ15" s="3" t="s">
        <v>221</v>
      </c>
      <c r="AR15" s="3"/>
      <c r="AS15" s="3" t="s">
        <v>75</v>
      </c>
      <c r="AT15" s="3" t="s">
        <v>222</v>
      </c>
      <c r="AU15" s="3" t="s">
        <v>75</v>
      </c>
      <c r="AV15" s="21" t="s">
        <v>473</v>
      </c>
      <c r="AW15" s="3"/>
      <c r="AX15" s="3" t="s">
        <v>76</v>
      </c>
      <c r="AY15" s="3" t="s">
        <v>77</v>
      </c>
      <c r="AZ15" s="3" t="s">
        <v>99</v>
      </c>
      <c r="BA15" s="3" t="s">
        <v>78</v>
      </c>
      <c r="BB15" s="3">
        <v>2500</v>
      </c>
      <c r="BC15" s="3" t="s">
        <v>79</v>
      </c>
      <c r="BD15" s="3" t="s">
        <v>100</v>
      </c>
      <c r="BE15" s="3" t="s">
        <v>81</v>
      </c>
      <c r="BF15" s="3" t="s">
        <v>82</v>
      </c>
      <c r="BG15" s="3" t="s">
        <v>136</v>
      </c>
      <c r="BH15" s="3" t="s">
        <v>125</v>
      </c>
      <c r="BI15" s="3"/>
      <c r="BJ15" s="3"/>
      <c r="BK15" s="3"/>
      <c r="BL15" s="3"/>
      <c r="BM15" s="3"/>
      <c r="BN15" s="3"/>
      <c r="BO15" s="3"/>
      <c r="BP15" s="3" t="s">
        <v>102</v>
      </c>
    </row>
    <row r="16" spans="1:68" ht="78.75" x14ac:dyDescent="0.25">
      <c r="A16" s="3" t="s">
        <v>223</v>
      </c>
      <c r="B16" s="3" t="s">
        <v>224</v>
      </c>
      <c r="C16" s="3" t="s">
        <v>225</v>
      </c>
      <c r="D16" s="3" t="s">
        <v>226</v>
      </c>
      <c r="E16" s="3" t="s">
        <v>141</v>
      </c>
      <c r="F16" s="3" t="s">
        <v>142</v>
      </c>
      <c r="G16" s="3" t="s">
        <v>65</v>
      </c>
      <c r="H16" s="3" t="s">
        <v>66</v>
      </c>
      <c r="I16" s="3" t="s">
        <v>67</v>
      </c>
      <c r="J16" s="3" t="s">
        <v>68</v>
      </c>
      <c r="K16" s="3" t="s">
        <v>132</v>
      </c>
      <c r="L16" s="3" t="s">
        <v>227</v>
      </c>
      <c r="M16" s="3" t="s">
        <v>71</v>
      </c>
      <c r="N16" s="7">
        <v>511</v>
      </c>
      <c r="O16" s="4">
        <f t="shared" si="2"/>
        <v>530</v>
      </c>
      <c r="P16" s="4">
        <f t="shared" si="3"/>
        <v>504</v>
      </c>
      <c r="Q16" s="5">
        <f t="shared" si="0"/>
        <v>0.95094339622641511</v>
      </c>
      <c r="R16" s="6" t="s">
        <v>92</v>
      </c>
      <c r="S16" s="7">
        <v>350</v>
      </c>
      <c r="T16" s="7">
        <v>346</v>
      </c>
      <c r="U16" s="5">
        <f t="shared" si="4"/>
        <v>0.98857142857142855</v>
      </c>
      <c r="V16" s="6" t="s">
        <v>93</v>
      </c>
      <c r="W16" s="7">
        <v>40</v>
      </c>
      <c r="X16" s="7">
        <v>45</v>
      </c>
      <c r="Y16" s="5">
        <f t="shared" si="5"/>
        <v>1.125</v>
      </c>
      <c r="Z16" s="6" t="s">
        <v>94</v>
      </c>
      <c r="AA16" s="7">
        <v>100</v>
      </c>
      <c r="AB16" s="18">
        <v>113</v>
      </c>
      <c r="AC16" s="5">
        <f t="shared" si="1"/>
        <v>1.1299999999999999</v>
      </c>
      <c r="AD16" s="8" t="s">
        <v>94</v>
      </c>
      <c r="AE16" s="7">
        <v>40</v>
      </c>
      <c r="AF16" s="7"/>
      <c r="AG16" s="5">
        <v>0</v>
      </c>
      <c r="AH16" s="6" t="s">
        <v>94</v>
      </c>
      <c r="AI16" s="3" t="s">
        <v>72</v>
      </c>
      <c r="AJ16" s="3" t="s">
        <v>72</v>
      </c>
      <c r="AK16" s="3"/>
      <c r="AL16" s="3"/>
      <c r="AM16" s="3"/>
      <c r="AN16" s="3"/>
      <c r="AO16" s="3"/>
      <c r="AP16" s="3" t="s">
        <v>95</v>
      </c>
      <c r="AQ16" s="3" t="s">
        <v>228</v>
      </c>
      <c r="AR16" s="3"/>
      <c r="AS16" s="3" t="s">
        <v>75</v>
      </c>
      <c r="AT16" s="3" t="s">
        <v>222</v>
      </c>
      <c r="AU16" s="3" t="s">
        <v>75</v>
      </c>
      <c r="AV16" s="21" t="s">
        <v>222</v>
      </c>
      <c r="AW16" s="3"/>
      <c r="AX16" s="3" t="s">
        <v>76</v>
      </c>
      <c r="AY16" s="3" t="s">
        <v>77</v>
      </c>
      <c r="AZ16" s="3" t="s">
        <v>99</v>
      </c>
      <c r="BA16" s="3" t="s">
        <v>78</v>
      </c>
      <c r="BB16" s="3">
        <v>2500</v>
      </c>
      <c r="BC16" s="3" t="s">
        <v>79</v>
      </c>
      <c r="BD16" s="3" t="s">
        <v>100</v>
      </c>
      <c r="BE16" s="3" t="s">
        <v>81</v>
      </c>
      <c r="BF16" s="3" t="s">
        <v>82</v>
      </c>
      <c r="BG16" s="3" t="s">
        <v>136</v>
      </c>
      <c r="BH16" s="3" t="s">
        <v>125</v>
      </c>
      <c r="BI16" s="3"/>
      <c r="BJ16" s="3"/>
      <c r="BK16" s="3"/>
      <c r="BL16" s="3"/>
      <c r="BM16" s="3"/>
      <c r="BN16" s="3"/>
      <c r="BO16" s="3"/>
      <c r="BP16" s="3" t="s">
        <v>102</v>
      </c>
    </row>
    <row r="17" spans="1:68" ht="78.75" x14ac:dyDescent="0.25">
      <c r="A17" s="3" t="s">
        <v>229</v>
      </c>
      <c r="B17" s="3" t="s">
        <v>230</v>
      </c>
      <c r="C17" s="3" t="s">
        <v>231</v>
      </c>
      <c r="D17" s="3" t="s">
        <v>232</v>
      </c>
      <c r="E17" s="3" t="s">
        <v>141</v>
      </c>
      <c r="F17" s="3" t="s">
        <v>142</v>
      </c>
      <c r="G17" s="3" t="s">
        <v>65</v>
      </c>
      <c r="H17" s="3" t="s">
        <v>66</v>
      </c>
      <c r="I17" s="3" t="s">
        <v>67</v>
      </c>
      <c r="J17" s="3" t="s">
        <v>68</v>
      </c>
      <c r="K17" s="3" t="s">
        <v>132</v>
      </c>
      <c r="L17" s="3" t="s">
        <v>233</v>
      </c>
      <c r="M17" s="3" t="s">
        <v>71</v>
      </c>
      <c r="N17" s="4">
        <v>1325</v>
      </c>
      <c r="O17" s="4">
        <f t="shared" si="2"/>
        <v>1240</v>
      </c>
      <c r="P17" s="4">
        <f t="shared" si="3"/>
        <v>1159</v>
      </c>
      <c r="Q17" s="5">
        <f t="shared" si="0"/>
        <v>0.93467741935483872</v>
      </c>
      <c r="R17" s="6" t="s">
        <v>94</v>
      </c>
      <c r="S17" s="7">
        <v>330</v>
      </c>
      <c r="T17" s="7">
        <v>316</v>
      </c>
      <c r="U17" s="5">
        <f t="shared" si="4"/>
        <v>0.95757575757575752</v>
      </c>
      <c r="V17" s="6" t="s">
        <v>93</v>
      </c>
      <c r="W17" s="7">
        <v>330</v>
      </c>
      <c r="X17" s="7">
        <v>186</v>
      </c>
      <c r="Y17" s="5">
        <f t="shared" si="5"/>
        <v>0.5636363636363636</v>
      </c>
      <c r="Z17" s="6" t="s">
        <v>94</v>
      </c>
      <c r="AA17" s="7">
        <v>530</v>
      </c>
      <c r="AB17" s="18">
        <v>657</v>
      </c>
      <c r="AC17" s="5">
        <f t="shared" si="1"/>
        <v>1.239622641509434</v>
      </c>
      <c r="AD17" s="8" t="s">
        <v>94</v>
      </c>
      <c r="AE17" s="7">
        <v>50</v>
      </c>
      <c r="AF17" s="7"/>
      <c r="AG17" s="5">
        <v>0</v>
      </c>
      <c r="AH17" s="6" t="s">
        <v>94</v>
      </c>
      <c r="AI17" s="3" t="s">
        <v>72</v>
      </c>
      <c r="AJ17" s="3" t="s">
        <v>72</v>
      </c>
      <c r="AK17" s="3"/>
      <c r="AL17" s="3"/>
      <c r="AM17" s="3"/>
      <c r="AN17" s="3"/>
      <c r="AO17" s="3"/>
      <c r="AP17" s="3" t="s">
        <v>95</v>
      </c>
      <c r="AQ17" s="3" t="s">
        <v>234</v>
      </c>
      <c r="AR17" s="16"/>
      <c r="AS17" s="3" t="s">
        <v>75</v>
      </c>
      <c r="AT17" s="3" t="s">
        <v>205</v>
      </c>
      <c r="AU17" s="3" t="s">
        <v>75</v>
      </c>
      <c r="AV17" s="21" t="s">
        <v>472</v>
      </c>
      <c r="AW17" s="3"/>
      <c r="AX17" s="3" t="s">
        <v>76</v>
      </c>
      <c r="AY17" s="3" t="s">
        <v>77</v>
      </c>
      <c r="AZ17" s="3" t="s">
        <v>99</v>
      </c>
      <c r="BA17" s="3" t="s">
        <v>78</v>
      </c>
      <c r="BB17" s="3">
        <v>2500</v>
      </c>
      <c r="BC17" s="3" t="s">
        <v>79</v>
      </c>
      <c r="BD17" s="3" t="s">
        <v>100</v>
      </c>
      <c r="BE17" s="3" t="s">
        <v>81</v>
      </c>
      <c r="BF17" s="3" t="s">
        <v>82</v>
      </c>
      <c r="BG17" s="3" t="s">
        <v>136</v>
      </c>
      <c r="BH17" s="3" t="s">
        <v>125</v>
      </c>
      <c r="BI17" s="3"/>
      <c r="BJ17" s="3"/>
      <c r="BK17" s="3"/>
      <c r="BL17" s="3"/>
      <c r="BM17" s="3"/>
      <c r="BN17" s="3"/>
      <c r="BO17" s="3"/>
      <c r="BP17" s="3" t="s">
        <v>102</v>
      </c>
    </row>
    <row r="18" spans="1:68" ht="78.75" x14ac:dyDescent="0.25">
      <c r="A18" s="3" t="s">
        <v>235</v>
      </c>
      <c r="B18" s="3" t="s">
        <v>236</v>
      </c>
      <c r="C18" s="3" t="s">
        <v>237</v>
      </c>
      <c r="D18" s="3" t="s">
        <v>238</v>
      </c>
      <c r="E18" s="3" t="s">
        <v>239</v>
      </c>
      <c r="F18" s="3" t="s">
        <v>131</v>
      </c>
      <c r="G18" s="3" t="s">
        <v>65</v>
      </c>
      <c r="H18" s="3" t="s">
        <v>66</v>
      </c>
      <c r="I18" s="3" t="s">
        <v>67</v>
      </c>
      <c r="J18" s="3" t="s">
        <v>68</v>
      </c>
      <c r="K18" s="3" t="s">
        <v>240</v>
      </c>
      <c r="L18" s="3" t="s">
        <v>241</v>
      </c>
      <c r="M18" s="3" t="s">
        <v>242</v>
      </c>
      <c r="N18" s="4">
        <v>1654</v>
      </c>
      <c r="O18" s="4">
        <f t="shared" si="2"/>
        <v>1545</v>
      </c>
      <c r="P18" s="4">
        <f t="shared" si="3"/>
        <v>1223</v>
      </c>
      <c r="Q18" s="6">
        <f t="shared" si="0"/>
        <v>0.79158576051779939</v>
      </c>
      <c r="R18" s="6" t="str">
        <f>+IF(Q18&gt;=0.86,"Resultados aceptables 86%-100%", IF(Q18&gt;=0.6,"Resultados por debajo de la aceptable 60%-85%", "Resultados inaceptables o inexistentes 0% - 59%"))</f>
        <v>Resultados por debajo de la aceptable 60%-85%</v>
      </c>
      <c r="S18" s="7">
        <v>591</v>
      </c>
      <c r="T18" s="7">
        <f>SUM(T19:T24)</f>
        <v>571</v>
      </c>
      <c r="U18" s="5">
        <f t="shared" si="4"/>
        <v>0.96615905245346867</v>
      </c>
      <c r="V18" s="6" t="str">
        <f>+IF(U18&gt;=0.86,"Resultados aceptables 86%-100%", IF(U18&gt;=0.6,"Resultados por debajo de la aceptable 60%-85%", "Resultados inaceptables o inexistentes 0% - 59%"))</f>
        <v>Resultados aceptables 86%-100%</v>
      </c>
      <c r="W18" s="7">
        <v>360</v>
      </c>
      <c r="X18" s="7">
        <v>350</v>
      </c>
      <c r="Y18" s="5">
        <f t="shared" si="5"/>
        <v>0.97222222222222221</v>
      </c>
      <c r="Z18" s="6" t="str">
        <f>+IF(Y18&gt;=0.86,"Resultados aceptables 86%-100%", IF(Y18&gt;=0.6,"Resultados por debajo de la aceptable 60%-85%", "Resultados inaceptables o inexistentes 0% - 59%"))</f>
        <v>Resultados aceptables 86%-100%</v>
      </c>
      <c r="AA18" s="7">
        <v>328</v>
      </c>
      <c r="AB18" s="18">
        <v>302</v>
      </c>
      <c r="AC18" s="5">
        <f t="shared" si="1"/>
        <v>0.92073170731707321</v>
      </c>
      <c r="AD18" s="8" t="str">
        <f>+IF(AC18&gt;=0.86,"Resultados aceptables 86%-100%", IF(AC18&gt;=0.6,"Resultados por debajo de la aceptable 60%-85%", "Resultados inaceptables o inexistentes 0% - 59%"))</f>
        <v>Resultados aceptables 86%-100%</v>
      </c>
      <c r="AE18" s="7">
        <v>266</v>
      </c>
      <c r="AF18" s="7"/>
      <c r="AG18" s="5">
        <f>AF18/AE18</f>
        <v>0</v>
      </c>
      <c r="AH18" s="6" t="str">
        <f>+IF(AG18&gt;=0.86,"Resultados aceptables 86%-100%", IF(AG18&gt;=0.6,"Resultados por debajo de la aceptable 60%-85%", "Resultados inaceptables o inexistentes 0% - 59%"))</f>
        <v>Resultados inaceptables o inexistentes 0% - 59%</v>
      </c>
      <c r="AI18" s="3" t="s">
        <v>72</v>
      </c>
      <c r="AJ18" s="3" t="s">
        <v>72</v>
      </c>
      <c r="AK18" s="3"/>
      <c r="AL18" s="3"/>
      <c r="AM18" s="3"/>
      <c r="AN18" s="3"/>
      <c r="AO18" s="3"/>
      <c r="AP18" s="3" t="s">
        <v>73</v>
      </c>
      <c r="AQ18" s="3"/>
      <c r="AR18" s="3"/>
      <c r="AS18" s="3" t="s">
        <v>75</v>
      </c>
      <c r="AT18" s="3"/>
      <c r="AU18" s="3" t="s">
        <v>75</v>
      </c>
      <c r="AV18" s="20"/>
      <c r="AW18" s="3"/>
      <c r="AX18" s="3" t="s">
        <v>76</v>
      </c>
      <c r="AY18" s="3" t="s">
        <v>77</v>
      </c>
      <c r="AZ18" s="3" t="str">
        <f>CONCATENATE(AX18," - ",AY18)</f>
        <v>EOB - Programa de estímulos económicos al Sistema para el Desarrollo Integral de la Familia del Municipio de Juárez</v>
      </c>
      <c r="BA18" s="3" t="s">
        <v>78</v>
      </c>
      <c r="BB18" s="3">
        <v>2500</v>
      </c>
      <c r="BC18" s="3" t="s">
        <v>79</v>
      </c>
      <c r="BD18" s="3" t="s">
        <v>80</v>
      </c>
      <c r="BE18" s="3" t="s">
        <v>81</v>
      </c>
      <c r="BF18" s="3" t="s">
        <v>82</v>
      </c>
      <c r="BG18" s="3" t="s">
        <v>215</v>
      </c>
      <c r="BH18" s="3"/>
      <c r="BI18" s="3"/>
      <c r="BJ18" s="3"/>
      <c r="BK18" s="3"/>
      <c r="BL18" s="3"/>
      <c r="BM18" s="3"/>
      <c r="BN18" s="3"/>
      <c r="BO18" s="3"/>
      <c r="BP18" s="3"/>
    </row>
    <row r="19" spans="1:68" ht="78.75" x14ac:dyDescent="0.25">
      <c r="A19" s="3" t="s">
        <v>243</v>
      </c>
      <c r="B19" s="3" t="s">
        <v>244</v>
      </c>
      <c r="C19" s="3" t="s">
        <v>245</v>
      </c>
      <c r="D19" s="3" t="s">
        <v>246</v>
      </c>
      <c r="E19" s="3" t="s">
        <v>247</v>
      </c>
      <c r="F19" s="3" t="s">
        <v>248</v>
      </c>
      <c r="G19" s="3" t="s">
        <v>65</v>
      </c>
      <c r="H19" s="3" t="s">
        <v>66</v>
      </c>
      <c r="I19" s="3" t="s">
        <v>67</v>
      </c>
      <c r="J19" s="3" t="s">
        <v>68</v>
      </c>
      <c r="K19" s="3" t="s">
        <v>90</v>
      </c>
      <c r="L19" s="3" t="s">
        <v>249</v>
      </c>
      <c r="M19" s="3" t="s">
        <v>250</v>
      </c>
      <c r="N19" s="7">
        <v>140</v>
      </c>
      <c r="O19" s="4">
        <f t="shared" si="2"/>
        <v>136</v>
      </c>
      <c r="P19" s="4">
        <f t="shared" si="3"/>
        <v>88</v>
      </c>
      <c r="Q19" s="5">
        <f t="shared" si="0"/>
        <v>0.6470588235294118</v>
      </c>
      <c r="R19" s="6" t="s">
        <v>94</v>
      </c>
      <c r="S19" s="7">
        <v>24</v>
      </c>
      <c r="T19" s="7">
        <v>24</v>
      </c>
      <c r="U19" s="5">
        <f t="shared" si="4"/>
        <v>1</v>
      </c>
      <c r="V19" s="6" t="s">
        <v>93</v>
      </c>
      <c r="W19" s="7">
        <v>40</v>
      </c>
      <c r="X19" s="7">
        <v>42</v>
      </c>
      <c r="Y19" s="5">
        <f t="shared" si="5"/>
        <v>1.05</v>
      </c>
      <c r="Z19" s="6" t="s">
        <v>94</v>
      </c>
      <c r="AA19" s="7">
        <v>34</v>
      </c>
      <c r="AB19" s="18">
        <v>22</v>
      </c>
      <c r="AC19" s="5">
        <f t="shared" si="1"/>
        <v>0.6470588235294118</v>
      </c>
      <c r="AD19" s="8" t="s">
        <v>94</v>
      </c>
      <c r="AE19" s="7">
        <v>38</v>
      </c>
      <c r="AF19" s="7"/>
      <c r="AG19" s="5">
        <v>0</v>
      </c>
      <c r="AH19" s="6" t="s">
        <v>94</v>
      </c>
      <c r="AI19" s="3" t="s">
        <v>72</v>
      </c>
      <c r="AJ19" s="3" t="s">
        <v>72</v>
      </c>
      <c r="AK19" s="3"/>
      <c r="AL19" s="3"/>
      <c r="AM19" s="3"/>
      <c r="AN19" s="3"/>
      <c r="AO19" s="3" t="s">
        <v>95</v>
      </c>
      <c r="AP19" s="3" t="s">
        <v>95</v>
      </c>
      <c r="AQ19" s="3" t="s">
        <v>251</v>
      </c>
      <c r="AR19" s="9"/>
      <c r="AS19" s="3" t="s">
        <v>75</v>
      </c>
      <c r="AT19" s="3" t="s">
        <v>252</v>
      </c>
      <c r="AU19" s="3" t="s">
        <v>75</v>
      </c>
      <c r="AV19" s="21" t="s">
        <v>474</v>
      </c>
      <c r="AW19" s="3"/>
      <c r="AX19" s="3" t="s">
        <v>76</v>
      </c>
      <c r="AY19" s="3" t="s">
        <v>77</v>
      </c>
      <c r="AZ19" s="3" t="s">
        <v>99</v>
      </c>
      <c r="BA19" s="3" t="s">
        <v>78</v>
      </c>
      <c r="BB19" s="3">
        <v>2500</v>
      </c>
      <c r="BC19" s="3" t="s">
        <v>79</v>
      </c>
      <c r="BD19" s="3" t="s">
        <v>100</v>
      </c>
      <c r="BE19" s="3" t="s">
        <v>81</v>
      </c>
      <c r="BF19" s="3" t="s">
        <v>82</v>
      </c>
      <c r="BG19" s="3" t="s">
        <v>215</v>
      </c>
      <c r="BH19" s="3" t="s">
        <v>125</v>
      </c>
      <c r="BI19" s="3"/>
      <c r="BJ19" s="3"/>
      <c r="BK19" s="3"/>
      <c r="BL19" s="3"/>
      <c r="BM19" s="3"/>
      <c r="BN19" s="3"/>
      <c r="BO19" s="3"/>
      <c r="BP19" s="3" t="s">
        <v>102</v>
      </c>
    </row>
    <row r="20" spans="1:68" ht="78.75" x14ac:dyDescent="0.25">
      <c r="A20" s="3" t="s">
        <v>253</v>
      </c>
      <c r="B20" s="3" t="s">
        <v>254</v>
      </c>
      <c r="C20" s="3" t="s">
        <v>255</v>
      </c>
      <c r="D20" s="3" t="s">
        <v>256</v>
      </c>
      <c r="E20" s="3" t="s">
        <v>257</v>
      </c>
      <c r="F20" s="3" t="s">
        <v>258</v>
      </c>
      <c r="G20" s="3" t="s">
        <v>65</v>
      </c>
      <c r="H20" s="3" t="s">
        <v>66</v>
      </c>
      <c r="I20" s="3" t="s">
        <v>67</v>
      </c>
      <c r="J20" s="3" t="s">
        <v>68</v>
      </c>
      <c r="K20" s="3" t="s">
        <v>90</v>
      </c>
      <c r="L20" s="3" t="s">
        <v>259</v>
      </c>
      <c r="M20" s="3" t="s">
        <v>260</v>
      </c>
      <c r="N20" s="7">
        <v>165</v>
      </c>
      <c r="O20" s="4">
        <f t="shared" si="2"/>
        <v>150</v>
      </c>
      <c r="P20" s="4">
        <f t="shared" si="3"/>
        <v>92</v>
      </c>
      <c r="Q20" s="5">
        <f t="shared" si="0"/>
        <v>0.61333333333333329</v>
      </c>
      <c r="R20" s="6" t="s">
        <v>94</v>
      </c>
      <c r="S20" s="7">
        <v>39</v>
      </c>
      <c r="T20" s="7">
        <v>15</v>
      </c>
      <c r="U20" s="5">
        <f t="shared" si="4"/>
        <v>0.38461538461538464</v>
      </c>
      <c r="V20" s="6" t="s">
        <v>94</v>
      </c>
      <c r="W20" s="7">
        <v>41</v>
      </c>
      <c r="X20" s="7">
        <v>30</v>
      </c>
      <c r="Y20" s="5">
        <f t="shared" si="5"/>
        <v>0.73170731707317072</v>
      </c>
      <c r="Z20" s="6" t="s">
        <v>94</v>
      </c>
      <c r="AA20" s="7">
        <v>40</v>
      </c>
      <c r="AB20" s="18">
        <v>47</v>
      </c>
      <c r="AC20" s="5">
        <f t="shared" si="1"/>
        <v>1.175</v>
      </c>
      <c r="AD20" s="8" t="s">
        <v>94</v>
      </c>
      <c r="AE20" s="7">
        <v>30</v>
      </c>
      <c r="AF20" s="7"/>
      <c r="AG20" s="5">
        <v>0</v>
      </c>
      <c r="AH20" s="6" t="s">
        <v>94</v>
      </c>
      <c r="AI20" s="3" t="s">
        <v>72</v>
      </c>
      <c r="AJ20" s="3" t="s">
        <v>72</v>
      </c>
      <c r="AK20" s="3"/>
      <c r="AL20" s="3"/>
      <c r="AM20" s="3"/>
      <c r="AN20" s="3" t="s">
        <v>95</v>
      </c>
      <c r="AO20" s="3" t="s">
        <v>95</v>
      </c>
      <c r="AP20" s="3" t="s">
        <v>95</v>
      </c>
      <c r="AQ20" s="3" t="s">
        <v>261</v>
      </c>
      <c r="AR20" s="10" t="s">
        <v>262</v>
      </c>
      <c r="AS20" s="3" t="s">
        <v>75</v>
      </c>
      <c r="AT20" s="3" t="s">
        <v>263</v>
      </c>
      <c r="AU20" s="3" t="s">
        <v>75</v>
      </c>
      <c r="AV20" s="21" t="s">
        <v>482</v>
      </c>
      <c r="AW20" s="3"/>
      <c r="AX20" s="3" t="s">
        <v>76</v>
      </c>
      <c r="AY20" s="3" t="s">
        <v>77</v>
      </c>
      <c r="AZ20" s="3" t="s">
        <v>99</v>
      </c>
      <c r="BA20" s="3" t="s">
        <v>78</v>
      </c>
      <c r="BB20" s="3">
        <v>2500</v>
      </c>
      <c r="BC20" s="3" t="s">
        <v>79</v>
      </c>
      <c r="BD20" s="3" t="s">
        <v>100</v>
      </c>
      <c r="BE20" s="3" t="s">
        <v>81</v>
      </c>
      <c r="BF20" s="3" t="s">
        <v>82</v>
      </c>
      <c r="BG20" s="3" t="s">
        <v>215</v>
      </c>
      <c r="BH20" s="3" t="s">
        <v>101</v>
      </c>
      <c r="BI20" s="3"/>
      <c r="BJ20" s="3"/>
      <c r="BK20" s="3"/>
      <c r="BL20" s="3"/>
      <c r="BM20" s="3"/>
      <c r="BN20" s="3"/>
      <c r="BO20" s="3"/>
      <c r="BP20" s="3" t="s">
        <v>102</v>
      </c>
    </row>
    <row r="21" spans="1:68" ht="78.75" x14ac:dyDescent="0.25">
      <c r="A21" s="3" t="s">
        <v>264</v>
      </c>
      <c r="B21" s="3" t="s">
        <v>265</v>
      </c>
      <c r="C21" s="3" t="s">
        <v>266</v>
      </c>
      <c r="D21" s="3" t="s">
        <v>267</v>
      </c>
      <c r="E21" s="3" t="s">
        <v>268</v>
      </c>
      <c r="F21" s="3" t="s">
        <v>269</v>
      </c>
      <c r="G21" s="3" t="s">
        <v>65</v>
      </c>
      <c r="H21" s="3" t="s">
        <v>66</v>
      </c>
      <c r="I21" s="3" t="s">
        <v>67</v>
      </c>
      <c r="J21" s="3" t="s">
        <v>68</v>
      </c>
      <c r="K21" s="3" t="s">
        <v>69</v>
      </c>
      <c r="L21" s="3" t="s">
        <v>270</v>
      </c>
      <c r="M21" s="3" t="s">
        <v>71</v>
      </c>
      <c r="N21" s="4">
        <v>1239</v>
      </c>
      <c r="O21" s="4">
        <f t="shared" si="2"/>
        <v>1000</v>
      </c>
      <c r="P21" s="4">
        <f t="shared" si="3"/>
        <v>830</v>
      </c>
      <c r="Q21" s="5">
        <f t="shared" si="0"/>
        <v>0.83</v>
      </c>
      <c r="R21" s="6" t="s">
        <v>94</v>
      </c>
      <c r="S21" s="7">
        <v>440</v>
      </c>
      <c r="T21" s="7">
        <v>444</v>
      </c>
      <c r="U21" s="5">
        <f t="shared" si="4"/>
        <v>1.009090909090909</v>
      </c>
      <c r="V21" s="6" t="s">
        <v>93</v>
      </c>
      <c r="W21" s="7">
        <v>205</v>
      </c>
      <c r="X21" s="7">
        <v>195</v>
      </c>
      <c r="Y21" s="5">
        <f t="shared" si="5"/>
        <v>0.95121951219512191</v>
      </c>
      <c r="Z21" s="6" t="s">
        <v>94</v>
      </c>
      <c r="AA21" s="7">
        <v>205</v>
      </c>
      <c r="AB21" s="18">
        <v>191</v>
      </c>
      <c r="AC21" s="5">
        <f t="shared" si="1"/>
        <v>0.93170731707317078</v>
      </c>
      <c r="AD21" s="8" t="s">
        <v>94</v>
      </c>
      <c r="AE21" s="7">
        <v>150</v>
      </c>
      <c r="AF21" s="7"/>
      <c r="AG21" s="5">
        <v>0</v>
      </c>
      <c r="AH21" s="6" t="s">
        <v>94</v>
      </c>
      <c r="AI21" s="3" t="s">
        <v>72</v>
      </c>
      <c r="AJ21" s="3" t="s">
        <v>72</v>
      </c>
      <c r="AK21" s="3"/>
      <c r="AL21" s="3"/>
      <c r="AM21" s="3"/>
      <c r="AN21" s="3"/>
      <c r="AO21" s="3" t="s">
        <v>95</v>
      </c>
      <c r="AP21" s="3" t="s">
        <v>95</v>
      </c>
      <c r="AQ21" s="3" t="s">
        <v>271</v>
      </c>
      <c r="AR21" s="9" t="s">
        <v>272</v>
      </c>
      <c r="AS21" s="3" t="s">
        <v>75</v>
      </c>
      <c r="AT21" s="3"/>
      <c r="AU21" s="3" t="s">
        <v>75</v>
      </c>
      <c r="AV21" s="20"/>
      <c r="AW21" s="3"/>
      <c r="AX21" s="3" t="s">
        <v>76</v>
      </c>
      <c r="AY21" s="3" t="s">
        <v>77</v>
      </c>
      <c r="AZ21" s="3" t="s">
        <v>99</v>
      </c>
      <c r="BA21" s="3" t="s">
        <v>78</v>
      </c>
      <c r="BB21" s="3">
        <v>2500</v>
      </c>
      <c r="BC21" s="3" t="s">
        <v>79</v>
      </c>
      <c r="BD21" s="3" t="s">
        <v>100</v>
      </c>
      <c r="BE21" s="3" t="s">
        <v>81</v>
      </c>
      <c r="BF21" s="3" t="s">
        <v>82</v>
      </c>
      <c r="BG21" s="3" t="s">
        <v>273</v>
      </c>
      <c r="BH21" s="3" t="s">
        <v>101</v>
      </c>
      <c r="BI21" s="3"/>
      <c r="BJ21" s="3"/>
      <c r="BK21" s="3"/>
      <c r="BL21" s="3"/>
      <c r="BM21" s="3"/>
      <c r="BN21" s="3"/>
      <c r="BO21" s="3"/>
      <c r="BP21" s="3" t="s">
        <v>102</v>
      </c>
    </row>
    <row r="22" spans="1:68" ht="78.75" x14ac:dyDescent="0.25">
      <c r="A22" s="3" t="s">
        <v>274</v>
      </c>
      <c r="B22" s="3" t="s">
        <v>275</v>
      </c>
      <c r="C22" s="3" t="s">
        <v>276</v>
      </c>
      <c r="D22" s="3" t="s">
        <v>277</v>
      </c>
      <c r="E22" s="3" t="s">
        <v>278</v>
      </c>
      <c r="F22" s="3" t="s">
        <v>279</v>
      </c>
      <c r="G22" s="3" t="s">
        <v>65</v>
      </c>
      <c r="H22" s="3" t="s">
        <v>66</v>
      </c>
      <c r="I22" s="3" t="s">
        <v>67</v>
      </c>
      <c r="J22" s="3" t="s">
        <v>68</v>
      </c>
      <c r="K22" s="3" t="s">
        <v>69</v>
      </c>
      <c r="L22" s="3" t="s">
        <v>280</v>
      </c>
      <c r="M22" s="3" t="s">
        <v>281</v>
      </c>
      <c r="N22" s="7">
        <v>36</v>
      </c>
      <c r="O22" s="4">
        <f t="shared" si="2"/>
        <v>33</v>
      </c>
      <c r="P22" s="4">
        <f t="shared" si="3"/>
        <v>27</v>
      </c>
      <c r="Q22" s="5">
        <f t="shared" si="0"/>
        <v>0.81818181818181823</v>
      </c>
      <c r="R22" s="6" t="s">
        <v>94</v>
      </c>
      <c r="S22" s="7">
        <v>7</v>
      </c>
      <c r="T22" s="7">
        <v>7</v>
      </c>
      <c r="U22" s="5">
        <f t="shared" si="4"/>
        <v>1</v>
      </c>
      <c r="V22" s="6" t="s">
        <v>93</v>
      </c>
      <c r="W22" s="7">
        <v>9</v>
      </c>
      <c r="X22" s="7">
        <v>10</v>
      </c>
      <c r="Y22" s="5">
        <f t="shared" si="5"/>
        <v>1.1111111111111112</v>
      </c>
      <c r="Z22" s="6" t="s">
        <v>94</v>
      </c>
      <c r="AA22" s="7">
        <v>8</v>
      </c>
      <c r="AB22" s="18">
        <v>10</v>
      </c>
      <c r="AC22" s="5">
        <f t="shared" si="1"/>
        <v>1.25</v>
      </c>
      <c r="AD22" s="8" t="s">
        <v>94</v>
      </c>
      <c r="AE22" s="7">
        <v>9</v>
      </c>
      <c r="AF22" s="7"/>
      <c r="AG22" s="5">
        <v>0</v>
      </c>
      <c r="AH22" s="6" t="s">
        <v>94</v>
      </c>
      <c r="AI22" s="3" t="s">
        <v>72</v>
      </c>
      <c r="AJ22" s="3" t="s">
        <v>72</v>
      </c>
      <c r="AK22" s="3"/>
      <c r="AL22" s="3"/>
      <c r="AM22" s="3"/>
      <c r="AN22" s="3"/>
      <c r="AO22" s="3"/>
      <c r="AP22" s="3" t="s">
        <v>95</v>
      </c>
      <c r="AQ22" s="3" t="s">
        <v>282</v>
      </c>
      <c r="AR22" s="3"/>
      <c r="AS22" s="3" t="s">
        <v>75</v>
      </c>
      <c r="AT22" s="3" t="s">
        <v>283</v>
      </c>
      <c r="AU22" s="3" t="s">
        <v>75</v>
      </c>
      <c r="AV22" s="21" t="s">
        <v>475</v>
      </c>
      <c r="AW22" s="3"/>
      <c r="AX22" s="3" t="s">
        <v>76</v>
      </c>
      <c r="AY22" s="3" t="s">
        <v>77</v>
      </c>
      <c r="AZ22" s="3" t="s">
        <v>99</v>
      </c>
      <c r="BA22" s="3" t="s">
        <v>78</v>
      </c>
      <c r="BB22" s="3">
        <v>2500</v>
      </c>
      <c r="BC22" s="3" t="s">
        <v>79</v>
      </c>
      <c r="BD22" s="3" t="s">
        <v>100</v>
      </c>
      <c r="BE22" s="3" t="s">
        <v>81</v>
      </c>
      <c r="BF22" s="3" t="s">
        <v>284</v>
      </c>
      <c r="BG22" s="3" t="s">
        <v>285</v>
      </c>
      <c r="BH22" s="3" t="s">
        <v>101</v>
      </c>
      <c r="BI22" s="3"/>
      <c r="BJ22" s="3"/>
      <c r="BK22" s="3"/>
      <c r="BL22" s="3"/>
      <c r="BM22" s="3"/>
      <c r="BN22" s="3"/>
      <c r="BO22" s="3"/>
      <c r="BP22" s="3" t="s">
        <v>102</v>
      </c>
    </row>
    <row r="23" spans="1:68" ht="78.75" x14ac:dyDescent="0.25">
      <c r="A23" s="7" t="s">
        <v>286</v>
      </c>
      <c r="B23" s="3" t="s">
        <v>287</v>
      </c>
      <c r="C23" s="3" t="s">
        <v>288</v>
      </c>
      <c r="D23" s="3" t="s">
        <v>289</v>
      </c>
      <c r="E23" s="3" t="s">
        <v>239</v>
      </c>
      <c r="F23" s="3" t="s">
        <v>131</v>
      </c>
      <c r="G23" s="3" t="s">
        <v>65</v>
      </c>
      <c r="H23" s="3" t="s">
        <v>66</v>
      </c>
      <c r="I23" s="3" t="s">
        <v>67</v>
      </c>
      <c r="J23" s="3" t="s">
        <v>68</v>
      </c>
      <c r="K23" s="3" t="s">
        <v>290</v>
      </c>
      <c r="L23" s="3" t="s">
        <v>291</v>
      </c>
      <c r="M23" s="3" t="s">
        <v>242</v>
      </c>
      <c r="N23" s="7">
        <v>70</v>
      </c>
      <c r="O23" s="4">
        <f t="shared" si="2"/>
        <v>222</v>
      </c>
      <c r="P23" s="4">
        <f t="shared" si="3"/>
        <v>202</v>
      </c>
      <c r="Q23" s="5">
        <f t="shared" si="0"/>
        <v>0.90990990990990994</v>
      </c>
      <c r="R23" s="6" t="s">
        <v>94</v>
      </c>
      <c r="S23" s="7">
        <v>80</v>
      </c>
      <c r="T23" s="7">
        <v>80</v>
      </c>
      <c r="U23" s="5">
        <f t="shared" si="4"/>
        <v>1</v>
      </c>
      <c r="V23" s="6" t="s">
        <v>93</v>
      </c>
      <c r="W23" s="7">
        <v>64</v>
      </c>
      <c r="X23" s="7">
        <v>73</v>
      </c>
      <c r="Y23" s="5">
        <f t="shared" si="5"/>
        <v>1.140625</v>
      </c>
      <c r="Z23" s="6" t="s">
        <v>94</v>
      </c>
      <c r="AA23" s="7">
        <v>40</v>
      </c>
      <c r="AB23" s="18">
        <v>49</v>
      </c>
      <c r="AC23" s="5">
        <f t="shared" si="1"/>
        <v>1.2250000000000001</v>
      </c>
      <c r="AD23" s="8" t="s">
        <v>94</v>
      </c>
      <c r="AE23" s="7">
        <v>38</v>
      </c>
      <c r="AF23" s="7"/>
      <c r="AG23" s="5">
        <v>0</v>
      </c>
      <c r="AH23" s="6" t="s">
        <v>94</v>
      </c>
      <c r="AI23" s="3" t="s">
        <v>72</v>
      </c>
      <c r="AJ23" s="3" t="s">
        <v>72</v>
      </c>
      <c r="AK23" s="3"/>
      <c r="AL23" s="3"/>
      <c r="AM23" s="3"/>
      <c r="AN23" s="3"/>
      <c r="AO23" s="3"/>
      <c r="AP23" s="3" t="s">
        <v>95</v>
      </c>
      <c r="AQ23" s="7" t="s">
        <v>292</v>
      </c>
      <c r="AR23" s="13"/>
      <c r="AS23" s="3" t="s">
        <v>75</v>
      </c>
      <c r="AT23" s="3" t="s">
        <v>293</v>
      </c>
      <c r="AU23" s="3" t="s">
        <v>75</v>
      </c>
      <c r="AV23" s="21" t="s">
        <v>476</v>
      </c>
      <c r="AW23" s="3"/>
      <c r="AX23" s="3" t="s">
        <v>76</v>
      </c>
      <c r="AY23" s="3" t="s">
        <v>77</v>
      </c>
      <c r="AZ23" s="3" t="s">
        <v>99</v>
      </c>
      <c r="BA23" s="3" t="s">
        <v>78</v>
      </c>
      <c r="BB23" s="3">
        <v>2500</v>
      </c>
      <c r="BC23" s="3" t="s">
        <v>79</v>
      </c>
      <c r="BD23" s="3" t="s">
        <v>100</v>
      </c>
      <c r="BE23" s="3" t="s">
        <v>294</v>
      </c>
      <c r="BF23" s="3" t="s">
        <v>295</v>
      </c>
      <c r="BG23" s="3" t="s">
        <v>296</v>
      </c>
      <c r="BH23" s="3" t="s">
        <v>101</v>
      </c>
      <c r="BI23" s="3"/>
      <c r="BJ23" s="3"/>
      <c r="BK23" s="3"/>
      <c r="BL23" s="3"/>
      <c r="BM23" s="3"/>
      <c r="BN23" s="3"/>
      <c r="BO23" s="3"/>
      <c r="BP23" s="3" t="s">
        <v>102</v>
      </c>
    </row>
    <row r="24" spans="1:68" ht="110.25" x14ac:dyDescent="0.25">
      <c r="A24" s="3" t="s">
        <v>297</v>
      </c>
      <c r="B24" s="3" t="s">
        <v>298</v>
      </c>
      <c r="C24" s="3" t="s">
        <v>299</v>
      </c>
      <c r="D24" s="3" t="s">
        <v>300</v>
      </c>
      <c r="E24" s="3" t="s">
        <v>301</v>
      </c>
      <c r="F24" s="3" t="s">
        <v>302</v>
      </c>
      <c r="G24" s="3" t="s">
        <v>65</v>
      </c>
      <c r="H24" s="3" t="s">
        <v>66</v>
      </c>
      <c r="I24" s="3" t="s">
        <v>67</v>
      </c>
      <c r="J24" s="3" t="s">
        <v>68</v>
      </c>
      <c r="K24" s="3" t="s">
        <v>303</v>
      </c>
      <c r="L24" s="3" t="s">
        <v>304</v>
      </c>
      <c r="M24" s="3" t="s">
        <v>305</v>
      </c>
      <c r="N24" s="7">
        <v>4</v>
      </c>
      <c r="O24" s="4">
        <f t="shared" si="2"/>
        <v>4</v>
      </c>
      <c r="P24" s="4">
        <f t="shared" si="3"/>
        <v>2</v>
      </c>
      <c r="Q24" s="5">
        <f t="shared" si="0"/>
        <v>0.5</v>
      </c>
      <c r="R24" s="6" t="s">
        <v>94</v>
      </c>
      <c r="S24" s="7">
        <v>1</v>
      </c>
      <c r="T24" s="7">
        <v>1</v>
      </c>
      <c r="U24" s="5">
        <f t="shared" si="4"/>
        <v>1</v>
      </c>
      <c r="V24" s="6" t="s">
        <v>93</v>
      </c>
      <c r="W24" s="7">
        <v>1</v>
      </c>
      <c r="X24" s="7">
        <v>0</v>
      </c>
      <c r="Y24" s="5">
        <f t="shared" si="5"/>
        <v>0</v>
      </c>
      <c r="Z24" s="6" t="s">
        <v>94</v>
      </c>
      <c r="AA24" s="7">
        <v>1</v>
      </c>
      <c r="AB24" s="18">
        <v>1</v>
      </c>
      <c r="AC24" s="5">
        <f t="shared" si="1"/>
        <v>1</v>
      </c>
      <c r="AD24" s="8" t="s">
        <v>94</v>
      </c>
      <c r="AE24" s="7">
        <v>1</v>
      </c>
      <c r="AF24" s="7"/>
      <c r="AG24" s="5">
        <v>0</v>
      </c>
      <c r="AH24" s="6" t="s">
        <v>94</v>
      </c>
      <c r="AI24" s="3" t="s">
        <v>72</v>
      </c>
      <c r="AJ24" s="3" t="s">
        <v>72</v>
      </c>
      <c r="AK24" s="3"/>
      <c r="AL24" s="3"/>
      <c r="AM24" s="3"/>
      <c r="AN24" s="3"/>
      <c r="AO24" s="3"/>
      <c r="AP24" s="3" t="s">
        <v>95</v>
      </c>
      <c r="AQ24" s="3" t="s">
        <v>306</v>
      </c>
      <c r="AR24" s="3"/>
      <c r="AS24" s="3" t="s">
        <v>75</v>
      </c>
      <c r="AT24" s="3"/>
      <c r="AU24" s="3" t="s">
        <v>75</v>
      </c>
      <c r="AV24" s="20"/>
      <c r="AW24" s="3"/>
      <c r="AX24" s="3" t="s">
        <v>76</v>
      </c>
      <c r="AY24" s="3" t="s">
        <v>77</v>
      </c>
      <c r="AZ24" s="3" t="s">
        <v>99</v>
      </c>
      <c r="BA24" s="3" t="s">
        <v>78</v>
      </c>
      <c r="BB24" s="3">
        <v>2500</v>
      </c>
      <c r="BC24" s="3" t="s">
        <v>79</v>
      </c>
      <c r="BD24" s="3" t="s">
        <v>100</v>
      </c>
      <c r="BE24" s="3" t="s">
        <v>294</v>
      </c>
      <c r="BF24" s="3" t="s">
        <v>295</v>
      </c>
      <c r="BG24" s="3" t="s">
        <v>307</v>
      </c>
      <c r="BH24" s="3" t="s">
        <v>101</v>
      </c>
      <c r="BI24" s="3"/>
      <c r="BJ24" s="3"/>
      <c r="BK24" s="3"/>
      <c r="BL24" s="3"/>
      <c r="BM24" s="3"/>
      <c r="BN24" s="3"/>
      <c r="BO24" s="3"/>
      <c r="BP24" s="3" t="s">
        <v>102</v>
      </c>
    </row>
    <row r="25" spans="1:68" ht="78.75" x14ac:dyDescent="0.25">
      <c r="A25" s="3" t="s">
        <v>308</v>
      </c>
      <c r="B25" s="3" t="s">
        <v>309</v>
      </c>
      <c r="C25" s="3" t="s">
        <v>310</v>
      </c>
      <c r="D25" s="3" t="s">
        <v>311</v>
      </c>
      <c r="E25" s="3" t="s">
        <v>312</v>
      </c>
      <c r="F25" s="3" t="s">
        <v>313</v>
      </c>
      <c r="G25" s="3" t="s">
        <v>65</v>
      </c>
      <c r="H25" s="3" t="s">
        <v>66</v>
      </c>
      <c r="I25" s="3" t="s">
        <v>67</v>
      </c>
      <c r="J25" s="3" t="s">
        <v>68</v>
      </c>
      <c r="K25" s="3" t="s">
        <v>314</v>
      </c>
      <c r="L25" s="3" t="s">
        <v>315</v>
      </c>
      <c r="M25" s="3" t="s">
        <v>316</v>
      </c>
      <c r="N25" s="4">
        <v>186613</v>
      </c>
      <c r="O25" s="4">
        <f t="shared" si="2"/>
        <v>194163</v>
      </c>
      <c r="P25" s="4">
        <f t="shared" si="3"/>
        <v>155691</v>
      </c>
      <c r="Q25" s="5">
        <f t="shared" si="0"/>
        <v>0.80185720245360859</v>
      </c>
      <c r="R25" s="6" t="str">
        <f>+IF(Q25&gt;=0.86,"Resultados aceptables 86%-100%", IF(Q25&gt;=0.6,"Resultados por debajo de la aceptable 60%-85%", "Resultados inaceptables o inexistentes 0% - 59%"))</f>
        <v>Resultados por debajo de la aceptable 60%-85%</v>
      </c>
      <c r="S25" s="7">
        <v>44031</v>
      </c>
      <c r="T25" s="7">
        <f>SUM(T26:T35)</f>
        <v>47592</v>
      </c>
      <c r="U25" s="5">
        <f t="shared" si="4"/>
        <v>1.0808748381821898</v>
      </c>
      <c r="V25" s="6" t="str">
        <f>+IF(U25&gt;=0.86,"Resultados aceptables 86%-100%", IF(U25&gt;=0.6,"Resultados por debajo de la aceptable 60%-85%", "Resultados inaceptables o inexistentes 0% - 59%"))</f>
        <v>Resultados aceptables 86%-100%</v>
      </c>
      <c r="W25" s="7">
        <v>47867</v>
      </c>
      <c r="X25" s="7">
        <v>57949</v>
      </c>
      <c r="Y25" s="5">
        <f t="shared" si="5"/>
        <v>1.210625274197255</v>
      </c>
      <c r="Z25" s="6" t="str">
        <f>+IF(Y25&gt;=0.86,"Resultados aceptables 86%-100%", IF(Y25&gt;=0.6,"Resultados por debajo de la aceptable 60%-85%", "Resultados inaceptables o inexistentes 0% - 59%"))</f>
        <v>Resultados aceptables 86%-100%</v>
      </c>
      <c r="AA25" s="7">
        <v>52658</v>
      </c>
      <c r="AB25" s="18">
        <v>50150</v>
      </c>
      <c r="AC25" s="5">
        <f t="shared" si="1"/>
        <v>0.95237190930153059</v>
      </c>
      <c r="AD25" s="8" t="str">
        <f>+IF(AC25&gt;=0.86,"Resultados aceptables 86%-100%", IF(AC25&gt;=0.6,"Resultados por debajo de la aceptable 60%-85%", "Resultados inaceptables o inexistentes 0% - 59%"))</f>
        <v>Resultados aceptables 86%-100%</v>
      </c>
      <c r="AE25" s="7">
        <v>49607</v>
      </c>
      <c r="AF25" s="7"/>
      <c r="AG25" s="5">
        <f>AF25/AE25</f>
        <v>0</v>
      </c>
      <c r="AH25" s="6" t="str">
        <f>+IF(AG25&gt;=0.86,"Resultados aceptables 86%-100%", IF(AG25&gt;=0.6,"Resultados por debajo de la aceptable 60%-85%", "Resultados inaceptables o inexistentes 0% - 59%"))</f>
        <v>Resultados inaceptables o inexistentes 0% - 59%</v>
      </c>
      <c r="AI25" s="3" t="s">
        <v>72</v>
      </c>
      <c r="AJ25" s="3" t="s">
        <v>72</v>
      </c>
      <c r="AK25" s="3"/>
      <c r="AL25" s="3"/>
      <c r="AM25" s="3"/>
      <c r="AN25" s="3"/>
      <c r="AO25" s="3"/>
      <c r="AP25" s="3" t="s">
        <v>73</v>
      </c>
      <c r="AQ25" s="3"/>
      <c r="AR25" s="9" t="s">
        <v>317</v>
      </c>
      <c r="AS25" s="3" t="s">
        <v>75</v>
      </c>
      <c r="AT25" s="3" t="s">
        <v>318</v>
      </c>
      <c r="AU25" s="3" t="s">
        <v>75</v>
      </c>
      <c r="AV25" s="20"/>
      <c r="AW25" s="3"/>
      <c r="AX25" s="3" t="s">
        <v>76</v>
      </c>
      <c r="AY25" s="3" t="s">
        <v>77</v>
      </c>
      <c r="AZ25" s="3" t="str">
        <f>CONCATENATE(AX25," - ",AY25)</f>
        <v>EOB - Programa de estímulos económicos al Sistema para el Desarrollo Integral de la Familia del Municipio de Juárez</v>
      </c>
      <c r="BA25" s="3" t="s">
        <v>78</v>
      </c>
      <c r="BB25" s="3">
        <v>2500</v>
      </c>
      <c r="BC25" s="3" t="s">
        <v>79</v>
      </c>
      <c r="BD25" s="3" t="s">
        <v>80</v>
      </c>
      <c r="BE25" s="3" t="s">
        <v>81</v>
      </c>
      <c r="BF25" s="3" t="s">
        <v>82</v>
      </c>
      <c r="BG25" s="3" t="s">
        <v>136</v>
      </c>
      <c r="BH25" s="3"/>
      <c r="BI25" s="3"/>
      <c r="BJ25" s="3"/>
      <c r="BK25" s="3"/>
      <c r="BL25" s="3"/>
      <c r="BM25" s="3"/>
      <c r="BN25" s="3"/>
      <c r="BO25" s="3"/>
      <c r="BP25" s="3"/>
    </row>
    <row r="26" spans="1:68" ht="78.75" x14ac:dyDescent="0.25">
      <c r="A26" s="7" t="s">
        <v>319</v>
      </c>
      <c r="B26" s="3" t="s">
        <v>320</v>
      </c>
      <c r="C26" s="3" t="s">
        <v>321</v>
      </c>
      <c r="D26" s="3" t="s">
        <v>322</v>
      </c>
      <c r="E26" s="3" t="s">
        <v>323</v>
      </c>
      <c r="F26" s="3" t="s">
        <v>324</v>
      </c>
      <c r="G26" s="3" t="s">
        <v>65</v>
      </c>
      <c r="H26" s="3" t="s">
        <v>66</v>
      </c>
      <c r="I26" s="3" t="s">
        <v>67</v>
      </c>
      <c r="J26" s="3" t="s">
        <v>68</v>
      </c>
      <c r="K26" s="3" t="s">
        <v>90</v>
      </c>
      <c r="L26" s="3" t="s">
        <v>325</v>
      </c>
      <c r="M26" s="3" t="s">
        <v>326</v>
      </c>
      <c r="N26" s="7">
        <v>400</v>
      </c>
      <c r="O26" s="4">
        <f t="shared" si="2"/>
        <v>35</v>
      </c>
      <c r="P26" s="4">
        <f t="shared" si="3"/>
        <v>32</v>
      </c>
      <c r="Q26" s="5">
        <f t="shared" si="0"/>
        <v>0.91428571428571426</v>
      </c>
      <c r="R26" s="6" t="s">
        <v>94</v>
      </c>
      <c r="S26" s="7">
        <v>8</v>
      </c>
      <c r="T26" s="7">
        <v>8</v>
      </c>
      <c r="U26" s="5">
        <f t="shared" si="4"/>
        <v>1</v>
      </c>
      <c r="V26" s="6" t="s">
        <v>93</v>
      </c>
      <c r="W26" s="7">
        <v>9</v>
      </c>
      <c r="X26" s="7">
        <v>6</v>
      </c>
      <c r="Y26" s="5">
        <f t="shared" si="5"/>
        <v>0.66666666666666663</v>
      </c>
      <c r="Z26" s="6" t="s">
        <v>94</v>
      </c>
      <c r="AA26" s="7">
        <v>9</v>
      </c>
      <c r="AB26" s="18">
        <v>18</v>
      </c>
      <c r="AC26" s="5">
        <f t="shared" si="1"/>
        <v>2</v>
      </c>
      <c r="AD26" s="8" t="s">
        <v>94</v>
      </c>
      <c r="AE26" s="7">
        <v>9</v>
      </c>
      <c r="AF26" s="7"/>
      <c r="AG26" s="5">
        <v>0</v>
      </c>
      <c r="AH26" s="6" t="s">
        <v>94</v>
      </c>
      <c r="AI26" s="3" t="s">
        <v>72</v>
      </c>
      <c r="AJ26" s="3" t="s">
        <v>72</v>
      </c>
      <c r="AK26" s="3"/>
      <c r="AL26" s="3"/>
      <c r="AM26" s="3"/>
      <c r="AN26" s="3"/>
      <c r="AO26" s="3"/>
      <c r="AP26" s="3" t="s">
        <v>95</v>
      </c>
      <c r="AQ26" s="3" t="s">
        <v>327</v>
      </c>
      <c r="AR26" s="10"/>
      <c r="AS26" s="3" t="s">
        <v>75</v>
      </c>
      <c r="AT26" s="3" t="s">
        <v>328</v>
      </c>
      <c r="AU26" s="3" t="s">
        <v>75</v>
      </c>
      <c r="AV26" s="21" t="s">
        <v>477</v>
      </c>
      <c r="AW26" s="3"/>
      <c r="AX26" s="3" t="s">
        <v>76</v>
      </c>
      <c r="AY26" s="3" t="s">
        <v>77</v>
      </c>
      <c r="AZ26" s="3" t="s">
        <v>99</v>
      </c>
      <c r="BA26" s="3" t="s">
        <v>78</v>
      </c>
      <c r="BB26" s="3">
        <v>2500</v>
      </c>
      <c r="BC26" s="3" t="s">
        <v>79</v>
      </c>
      <c r="BD26" s="3" t="s">
        <v>100</v>
      </c>
      <c r="BE26" s="3" t="s">
        <v>81</v>
      </c>
      <c r="BF26" s="3" t="s">
        <v>82</v>
      </c>
      <c r="BG26" s="3" t="s">
        <v>136</v>
      </c>
      <c r="BH26" s="3" t="s">
        <v>125</v>
      </c>
      <c r="BI26" s="3"/>
      <c r="BJ26" s="3"/>
      <c r="BK26" s="3"/>
      <c r="BL26" s="3"/>
      <c r="BM26" s="3"/>
      <c r="BN26" s="3"/>
      <c r="BO26" s="3"/>
      <c r="BP26" s="3" t="s">
        <v>102</v>
      </c>
    </row>
    <row r="27" spans="1:68" ht="110.25" x14ac:dyDescent="0.25">
      <c r="A27" s="3" t="s">
        <v>329</v>
      </c>
      <c r="B27" s="3" t="s">
        <v>330</v>
      </c>
      <c r="C27" s="3" t="s">
        <v>331</v>
      </c>
      <c r="D27" s="3" t="s">
        <v>332</v>
      </c>
      <c r="E27" s="3" t="s">
        <v>333</v>
      </c>
      <c r="F27" s="3" t="s">
        <v>334</v>
      </c>
      <c r="G27" s="3" t="s">
        <v>65</v>
      </c>
      <c r="H27" s="3" t="s">
        <v>66</v>
      </c>
      <c r="I27" s="3" t="s">
        <v>67</v>
      </c>
      <c r="J27" s="3" t="s">
        <v>68</v>
      </c>
      <c r="K27" s="3" t="s">
        <v>90</v>
      </c>
      <c r="L27" s="3" t="s">
        <v>335</v>
      </c>
      <c r="M27" s="3" t="s">
        <v>121</v>
      </c>
      <c r="N27" s="4">
        <v>3660</v>
      </c>
      <c r="O27" s="4">
        <f t="shared" si="2"/>
        <v>3835</v>
      </c>
      <c r="P27" s="4">
        <f t="shared" si="3"/>
        <v>3068</v>
      </c>
      <c r="Q27" s="5">
        <f t="shared" si="0"/>
        <v>0.8</v>
      </c>
      <c r="R27" s="6" t="s">
        <v>94</v>
      </c>
      <c r="S27" s="7">
        <v>767</v>
      </c>
      <c r="T27" s="7">
        <v>767</v>
      </c>
      <c r="U27" s="5">
        <f t="shared" si="4"/>
        <v>1</v>
      </c>
      <c r="V27" s="6" t="s">
        <v>93</v>
      </c>
      <c r="W27" s="4">
        <v>1534</v>
      </c>
      <c r="X27" s="4">
        <v>1534</v>
      </c>
      <c r="Y27" s="5">
        <f t="shared" si="5"/>
        <v>1</v>
      </c>
      <c r="Z27" s="6" t="s">
        <v>94</v>
      </c>
      <c r="AA27" s="7">
        <v>767</v>
      </c>
      <c r="AB27" s="18">
        <v>767</v>
      </c>
      <c r="AC27" s="5">
        <f t="shared" si="1"/>
        <v>1</v>
      </c>
      <c r="AD27" s="8" t="s">
        <v>94</v>
      </c>
      <c r="AE27" s="7">
        <v>767</v>
      </c>
      <c r="AF27" s="7"/>
      <c r="AG27" s="5">
        <v>0</v>
      </c>
      <c r="AH27" s="6" t="s">
        <v>94</v>
      </c>
      <c r="AI27" s="3" t="s">
        <v>72</v>
      </c>
      <c r="AJ27" s="3" t="s">
        <v>72</v>
      </c>
      <c r="AK27" s="3"/>
      <c r="AL27" s="3"/>
      <c r="AM27" s="3"/>
      <c r="AN27" s="3"/>
      <c r="AO27" s="3"/>
      <c r="AP27" s="3" t="s">
        <v>95</v>
      </c>
      <c r="AQ27" s="3" t="s">
        <v>336</v>
      </c>
      <c r="AR27" s="3"/>
      <c r="AS27" s="3" t="s">
        <v>75</v>
      </c>
      <c r="AT27" s="3"/>
      <c r="AU27" s="3" t="s">
        <v>75</v>
      </c>
      <c r="AV27" s="20"/>
      <c r="AW27" s="3"/>
      <c r="AX27" s="3" t="s">
        <v>76</v>
      </c>
      <c r="AY27" s="3" t="s">
        <v>77</v>
      </c>
      <c r="AZ27" s="3" t="s">
        <v>99</v>
      </c>
      <c r="BA27" s="3" t="s">
        <v>78</v>
      </c>
      <c r="BB27" s="3">
        <v>2500</v>
      </c>
      <c r="BC27" s="3" t="s">
        <v>79</v>
      </c>
      <c r="BD27" s="3" t="s">
        <v>100</v>
      </c>
      <c r="BE27" s="3" t="s">
        <v>81</v>
      </c>
      <c r="BF27" s="3" t="s">
        <v>82</v>
      </c>
      <c r="BG27" s="3" t="s">
        <v>123</v>
      </c>
      <c r="BH27" s="3" t="s">
        <v>124</v>
      </c>
      <c r="BI27" s="3" t="s">
        <v>125</v>
      </c>
      <c r="BJ27" s="3"/>
      <c r="BK27" s="3"/>
      <c r="BL27" s="3"/>
      <c r="BM27" s="3"/>
      <c r="BN27" s="3"/>
      <c r="BO27" s="3"/>
      <c r="BP27" s="3" t="s">
        <v>102</v>
      </c>
    </row>
    <row r="28" spans="1:68" ht="94.5" x14ac:dyDescent="0.25">
      <c r="A28" s="3" t="s">
        <v>337</v>
      </c>
      <c r="B28" s="3" t="s">
        <v>338</v>
      </c>
      <c r="C28" s="3" t="s">
        <v>339</v>
      </c>
      <c r="D28" s="3" t="s">
        <v>340</v>
      </c>
      <c r="E28" s="3" t="s">
        <v>341</v>
      </c>
      <c r="F28" s="3" t="s">
        <v>342</v>
      </c>
      <c r="G28" s="3" t="s">
        <v>65</v>
      </c>
      <c r="H28" s="3" t="s">
        <v>66</v>
      </c>
      <c r="I28" s="3" t="s">
        <v>67</v>
      </c>
      <c r="J28" s="3" t="s">
        <v>68</v>
      </c>
      <c r="K28" s="3" t="s">
        <v>69</v>
      </c>
      <c r="L28" s="3" t="s">
        <v>343</v>
      </c>
      <c r="M28" s="3" t="s">
        <v>121</v>
      </c>
      <c r="N28" s="4">
        <v>3049</v>
      </c>
      <c r="O28" s="4">
        <f t="shared" si="2"/>
        <v>3534</v>
      </c>
      <c r="P28" s="4">
        <f t="shared" si="3"/>
        <v>2950</v>
      </c>
      <c r="Q28" s="5">
        <f t="shared" si="0"/>
        <v>0.83474816072439162</v>
      </c>
      <c r="R28" s="6" t="s">
        <v>94</v>
      </c>
      <c r="S28" s="7">
        <v>589</v>
      </c>
      <c r="T28" s="7">
        <v>589</v>
      </c>
      <c r="U28" s="5">
        <f t="shared" si="4"/>
        <v>1</v>
      </c>
      <c r="V28" s="6" t="s">
        <v>93</v>
      </c>
      <c r="W28" s="4">
        <v>1178</v>
      </c>
      <c r="X28" s="4">
        <v>1785</v>
      </c>
      <c r="Y28" s="5">
        <f t="shared" si="5"/>
        <v>1.5152801358234296</v>
      </c>
      <c r="Z28" s="6" t="s">
        <v>94</v>
      </c>
      <c r="AA28" s="7">
        <v>1178</v>
      </c>
      <c r="AB28" s="18">
        <v>576</v>
      </c>
      <c r="AC28" s="5">
        <f t="shared" si="1"/>
        <v>0.48896434634974534</v>
      </c>
      <c r="AD28" s="8" t="s">
        <v>94</v>
      </c>
      <c r="AE28" s="7">
        <v>589</v>
      </c>
      <c r="AF28" s="7"/>
      <c r="AG28" s="5">
        <v>0</v>
      </c>
      <c r="AH28" s="6" t="s">
        <v>94</v>
      </c>
      <c r="AI28" s="3" t="s">
        <v>72</v>
      </c>
      <c r="AJ28" s="3" t="s">
        <v>72</v>
      </c>
      <c r="AK28" s="3"/>
      <c r="AL28" s="3"/>
      <c r="AM28" s="3"/>
      <c r="AN28" s="3"/>
      <c r="AO28" s="3"/>
      <c r="AP28" s="3" t="s">
        <v>95</v>
      </c>
      <c r="AQ28" s="3" t="s">
        <v>344</v>
      </c>
      <c r="AR28" s="3"/>
      <c r="AS28" s="3" t="s">
        <v>75</v>
      </c>
      <c r="AT28" s="3" t="s">
        <v>345</v>
      </c>
      <c r="AU28" s="3" t="s">
        <v>75</v>
      </c>
      <c r="AV28" s="21" t="s">
        <v>478</v>
      </c>
      <c r="AW28" s="3"/>
      <c r="AX28" s="3" t="s">
        <v>76</v>
      </c>
      <c r="AY28" s="3" t="s">
        <v>77</v>
      </c>
      <c r="AZ28" s="3" t="s">
        <v>99</v>
      </c>
      <c r="BA28" s="3" t="s">
        <v>78</v>
      </c>
      <c r="BB28" s="3">
        <v>2500</v>
      </c>
      <c r="BC28" s="3" t="s">
        <v>79</v>
      </c>
      <c r="BD28" s="17" t="s">
        <v>100</v>
      </c>
      <c r="BE28" s="3" t="s">
        <v>81</v>
      </c>
      <c r="BF28" s="3" t="s">
        <v>82</v>
      </c>
      <c r="BG28" s="3" t="s">
        <v>123</v>
      </c>
      <c r="BH28" s="3" t="s">
        <v>124</v>
      </c>
      <c r="BI28" s="3" t="s">
        <v>125</v>
      </c>
      <c r="BJ28" s="3"/>
      <c r="BK28" s="3"/>
      <c r="BL28" s="3"/>
      <c r="BM28" s="3"/>
      <c r="BN28" s="3"/>
      <c r="BO28" s="3"/>
      <c r="BP28" s="3" t="s">
        <v>102</v>
      </c>
    </row>
    <row r="29" spans="1:68" ht="94.5" x14ac:dyDescent="0.25">
      <c r="A29" s="3" t="s">
        <v>346</v>
      </c>
      <c r="B29" s="3" t="s">
        <v>347</v>
      </c>
      <c r="C29" s="3" t="s">
        <v>348</v>
      </c>
      <c r="D29" s="3" t="s">
        <v>349</v>
      </c>
      <c r="E29" s="3" t="s">
        <v>350</v>
      </c>
      <c r="F29" s="3" t="s">
        <v>351</v>
      </c>
      <c r="G29" s="3" t="s">
        <v>65</v>
      </c>
      <c r="H29" s="3" t="s">
        <v>66</v>
      </c>
      <c r="I29" s="3" t="s">
        <v>67</v>
      </c>
      <c r="J29" s="3" t="s">
        <v>68</v>
      </c>
      <c r="K29" s="3" t="s">
        <v>90</v>
      </c>
      <c r="L29" s="3" t="s">
        <v>352</v>
      </c>
      <c r="M29" s="3" t="s">
        <v>121</v>
      </c>
      <c r="N29" s="7">
        <v>265</v>
      </c>
      <c r="O29" s="4">
        <f t="shared" si="2"/>
        <v>306</v>
      </c>
      <c r="P29" s="4">
        <f t="shared" si="3"/>
        <v>204</v>
      </c>
      <c r="Q29" s="5">
        <f t="shared" si="0"/>
        <v>0.66666666666666663</v>
      </c>
      <c r="R29" s="6" t="s">
        <v>94</v>
      </c>
      <c r="S29" s="7">
        <v>51</v>
      </c>
      <c r="T29" s="7">
        <v>51</v>
      </c>
      <c r="U29" s="5">
        <f t="shared" si="4"/>
        <v>1</v>
      </c>
      <c r="V29" s="6" t="s">
        <v>93</v>
      </c>
      <c r="W29" s="7">
        <v>51</v>
      </c>
      <c r="X29" s="7">
        <v>153</v>
      </c>
      <c r="Y29" s="5">
        <f t="shared" si="5"/>
        <v>3</v>
      </c>
      <c r="Z29" s="6" t="s">
        <v>94</v>
      </c>
      <c r="AA29" s="7">
        <v>102</v>
      </c>
      <c r="AB29" s="18">
        <v>0</v>
      </c>
      <c r="AC29" s="5">
        <f t="shared" si="1"/>
        <v>0</v>
      </c>
      <c r="AD29" s="8" t="s">
        <v>94</v>
      </c>
      <c r="AE29" s="7">
        <v>102</v>
      </c>
      <c r="AF29" s="7"/>
      <c r="AG29" s="5">
        <v>0</v>
      </c>
      <c r="AH29" s="6" t="s">
        <v>94</v>
      </c>
      <c r="AI29" s="3" t="s">
        <v>72</v>
      </c>
      <c r="AJ29" s="3" t="s">
        <v>72</v>
      </c>
      <c r="AK29" s="3"/>
      <c r="AL29" s="3"/>
      <c r="AM29" s="3"/>
      <c r="AN29" s="3"/>
      <c r="AO29" s="3"/>
      <c r="AP29" s="3" t="s">
        <v>95</v>
      </c>
      <c r="AQ29" s="3" t="s">
        <v>353</v>
      </c>
      <c r="AR29" s="3"/>
      <c r="AS29" s="3" t="s">
        <v>75</v>
      </c>
      <c r="AT29" s="3" t="s">
        <v>354</v>
      </c>
      <c r="AU29" s="3" t="s">
        <v>75</v>
      </c>
      <c r="AV29" s="21" t="s">
        <v>478</v>
      </c>
      <c r="AW29" s="3"/>
      <c r="AX29" s="3" t="s">
        <v>76</v>
      </c>
      <c r="AY29" s="3" t="s">
        <v>77</v>
      </c>
      <c r="AZ29" s="3" t="s">
        <v>99</v>
      </c>
      <c r="BA29" s="3" t="s">
        <v>78</v>
      </c>
      <c r="BB29" s="3">
        <v>2500</v>
      </c>
      <c r="BC29" s="3" t="s">
        <v>79</v>
      </c>
      <c r="BD29" s="17" t="s">
        <v>100</v>
      </c>
      <c r="BE29" s="3" t="s">
        <v>81</v>
      </c>
      <c r="BF29" s="3" t="s">
        <v>82</v>
      </c>
      <c r="BG29" s="3" t="s">
        <v>123</v>
      </c>
      <c r="BH29" s="3" t="s">
        <v>124</v>
      </c>
      <c r="BI29" s="3" t="s">
        <v>125</v>
      </c>
      <c r="BJ29" s="3"/>
      <c r="BK29" s="3"/>
      <c r="BL29" s="3"/>
      <c r="BM29" s="3"/>
      <c r="BN29" s="3"/>
      <c r="BO29" s="3"/>
      <c r="BP29" s="3" t="s">
        <v>102</v>
      </c>
    </row>
    <row r="30" spans="1:68" ht="110.25" x14ac:dyDescent="0.25">
      <c r="A30" s="3" t="s">
        <v>355</v>
      </c>
      <c r="B30" s="3" t="s">
        <v>356</v>
      </c>
      <c r="C30" s="3" t="s">
        <v>357</v>
      </c>
      <c r="D30" s="3" t="s">
        <v>358</v>
      </c>
      <c r="E30" s="3" t="s">
        <v>359</v>
      </c>
      <c r="F30" s="3" t="s">
        <v>360</v>
      </c>
      <c r="G30" s="3" t="s">
        <v>65</v>
      </c>
      <c r="H30" s="3" t="s">
        <v>66</v>
      </c>
      <c r="I30" s="3" t="s">
        <v>67</v>
      </c>
      <c r="J30" s="3" t="s">
        <v>68</v>
      </c>
      <c r="K30" s="3" t="s">
        <v>90</v>
      </c>
      <c r="L30" s="3" t="s">
        <v>361</v>
      </c>
      <c r="M30" s="3" t="s">
        <v>121</v>
      </c>
      <c r="N30" s="4">
        <v>1497</v>
      </c>
      <c r="O30" s="4">
        <f t="shared" si="2"/>
        <v>1452</v>
      </c>
      <c r="P30" s="4">
        <f t="shared" si="3"/>
        <v>968</v>
      </c>
      <c r="Q30" s="5">
        <f t="shared" si="0"/>
        <v>0.66666666666666663</v>
      </c>
      <c r="R30" s="6" t="s">
        <v>94</v>
      </c>
      <c r="S30" s="7">
        <v>242</v>
      </c>
      <c r="T30" s="7">
        <v>242</v>
      </c>
      <c r="U30" s="5">
        <f t="shared" si="4"/>
        <v>1</v>
      </c>
      <c r="V30" s="6" t="s">
        <v>93</v>
      </c>
      <c r="W30" s="7">
        <v>242</v>
      </c>
      <c r="X30" s="7">
        <v>726</v>
      </c>
      <c r="Y30" s="5">
        <f t="shared" si="5"/>
        <v>3</v>
      </c>
      <c r="Z30" s="6" t="s">
        <v>94</v>
      </c>
      <c r="AA30" s="7">
        <v>484</v>
      </c>
      <c r="AB30" s="18">
        <v>0</v>
      </c>
      <c r="AC30" s="5">
        <f t="shared" si="1"/>
        <v>0</v>
      </c>
      <c r="AD30" s="8" t="s">
        <v>94</v>
      </c>
      <c r="AE30" s="7">
        <v>484</v>
      </c>
      <c r="AF30" s="7"/>
      <c r="AG30" s="5">
        <v>0</v>
      </c>
      <c r="AH30" s="6" t="s">
        <v>94</v>
      </c>
      <c r="AI30" s="3" t="s">
        <v>72</v>
      </c>
      <c r="AJ30" s="3" t="s">
        <v>72</v>
      </c>
      <c r="AK30" s="3"/>
      <c r="AL30" s="3"/>
      <c r="AM30" s="3"/>
      <c r="AN30" s="3"/>
      <c r="AO30" s="3" t="s">
        <v>95</v>
      </c>
      <c r="AP30" s="3" t="s">
        <v>95</v>
      </c>
      <c r="AQ30" s="3" t="s">
        <v>362</v>
      </c>
      <c r="AR30" s="3"/>
      <c r="AS30" s="3" t="s">
        <v>75</v>
      </c>
      <c r="AT30" s="3" t="s">
        <v>354</v>
      </c>
      <c r="AU30" s="3" t="s">
        <v>75</v>
      </c>
      <c r="AV30" s="21" t="s">
        <v>478</v>
      </c>
      <c r="AW30" s="3"/>
      <c r="AX30" s="3" t="s">
        <v>76</v>
      </c>
      <c r="AY30" s="3" t="s">
        <v>77</v>
      </c>
      <c r="AZ30" s="3" t="s">
        <v>99</v>
      </c>
      <c r="BA30" s="3" t="s">
        <v>78</v>
      </c>
      <c r="BB30" s="3">
        <v>2500</v>
      </c>
      <c r="BC30" s="3" t="s">
        <v>79</v>
      </c>
      <c r="BD30" s="3" t="s">
        <v>100</v>
      </c>
      <c r="BE30" s="3" t="s">
        <v>81</v>
      </c>
      <c r="BF30" s="3" t="s">
        <v>82</v>
      </c>
      <c r="BG30" s="3" t="s">
        <v>123</v>
      </c>
      <c r="BH30" s="3" t="s">
        <v>124</v>
      </c>
      <c r="BI30" s="3" t="s">
        <v>125</v>
      </c>
      <c r="BJ30" s="3"/>
      <c r="BK30" s="3"/>
      <c r="BL30" s="3"/>
      <c r="BM30" s="3"/>
      <c r="BN30" s="3"/>
      <c r="BO30" s="3"/>
      <c r="BP30" s="3" t="s">
        <v>102</v>
      </c>
    </row>
    <row r="31" spans="1:68" ht="94.5" x14ac:dyDescent="0.25">
      <c r="A31" s="3" t="s">
        <v>363</v>
      </c>
      <c r="B31" s="3" t="s">
        <v>364</v>
      </c>
      <c r="C31" s="3" t="s">
        <v>365</v>
      </c>
      <c r="D31" s="3" t="s">
        <v>366</v>
      </c>
      <c r="E31" s="3" t="s">
        <v>367</v>
      </c>
      <c r="F31" s="3" t="s">
        <v>368</v>
      </c>
      <c r="G31" s="3" t="s">
        <v>65</v>
      </c>
      <c r="H31" s="3" t="s">
        <v>66</v>
      </c>
      <c r="I31" s="3" t="s">
        <v>67</v>
      </c>
      <c r="J31" s="3" t="s">
        <v>68</v>
      </c>
      <c r="K31" s="3" t="s">
        <v>90</v>
      </c>
      <c r="L31" s="3" t="s">
        <v>369</v>
      </c>
      <c r="M31" s="3" t="s">
        <v>121</v>
      </c>
      <c r="N31" s="4">
        <v>14297</v>
      </c>
      <c r="O31" s="4">
        <f t="shared" si="2"/>
        <v>14436</v>
      </c>
      <c r="P31" s="4">
        <f t="shared" si="3"/>
        <v>9624</v>
      </c>
      <c r="Q31" s="5">
        <f t="shared" si="0"/>
        <v>0.66666666666666663</v>
      </c>
      <c r="R31" s="6" t="s">
        <v>94</v>
      </c>
      <c r="S31" s="7">
        <v>2406</v>
      </c>
      <c r="T31" s="7">
        <v>2264</v>
      </c>
      <c r="U31" s="5">
        <f t="shared" si="4"/>
        <v>0.94098088113050704</v>
      </c>
      <c r="V31" s="6" t="s">
        <v>93</v>
      </c>
      <c r="W31" s="7">
        <v>2406</v>
      </c>
      <c r="X31" s="7">
        <v>7360</v>
      </c>
      <c r="Y31" s="5">
        <f t="shared" si="5"/>
        <v>3.0590191188694931</v>
      </c>
      <c r="Z31" s="6" t="s">
        <v>94</v>
      </c>
      <c r="AA31" s="7">
        <v>4812</v>
      </c>
      <c r="AB31" s="18">
        <v>0</v>
      </c>
      <c r="AC31" s="5">
        <f t="shared" si="1"/>
        <v>0</v>
      </c>
      <c r="AD31" s="8" t="s">
        <v>94</v>
      </c>
      <c r="AE31" s="7">
        <v>4812</v>
      </c>
      <c r="AF31" s="7"/>
      <c r="AG31" s="5">
        <v>0</v>
      </c>
      <c r="AH31" s="6" t="s">
        <v>94</v>
      </c>
      <c r="AI31" s="3" t="s">
        <v>72</v>
      </c>
      <c r="AJ31" s="3" t="s">
        <v>72</v>
      </c>
      <c r="AK31" s="3"/>
      <c r="AL31" s="3"/>
      <c r="AM31" s="3"/>
      <c r="AN31" s="3"/>
      <c r="AO31" s="3"/>
      <c r="AP31" s="3" t="s">
        <v>95</v>
      </c>
      <c r="AQ31" s="3" t="s">
        <v>370</v>
      </c>
      <c r="AR31" s="3"/>
      <c r="AS31" s="3" t="s">
        <v>75</v>
      </c>
      <c r="AT31" s="3" t="s">
        <v>354</v>
      </c>
      <c r="AU31" s="3" t="s">
        <v>75</v>
      </c>
      <c r="AV31" s="21" t="s">
        <v>478</v>
      </c>
      <c r="AW31" s="3"/>
      <c r="AX31" s="3" t="s">
        <v>76</v>
      </c>
      <c r="AY31" s="3" t="s">
        <v>77</v>
      </c>
      <c r="AZ31" s="3" t="s">
        <v>99</v>
      </c>
      <c r="BA31" s="3" t="s">
        <v>78</v>
      </c>
      <c r="BB31" s="3">
        <v>2500</v>
      </c>
      <c r="BC31" s="3" t="s">
        <v>79</v>
      </c>
      <c r="BD31" s="3" t="s">
        <v>100</v>
      </c>
      <c r="BE31" s="3" t="s">
        <v>81</v>
      </c>
      <c r="BF31" s="3" t="s">
        <v>82</v>
      </c>
      <c r="BG31" s="3" t="s">
        <v>123</v>
      </c>
      <c r="BH31" s="3" t="s">
        <v>124</v>
      </c>
      <c r="BI31" s="3" t="s">
        <v>125</v>
      </c>
      <c r="BJ31" s="3"/>
      <c r="BK31" s="3"/>
      <c r="BL31" s="3"/>
      <c r="BM31" s="3"/>
      <c r="BN31" s="3"/>
      <c r="BO31" s="3"/>
      <c r="BP31" s="3" t="s">
        <v>102</v>
      </c>
    </row>
    <row r="32" spans="1:68" ht="94.5" x14ac:dyDescent="0.25">
      <c r="A32" s="3" t="s">
        <v>371</v>
      </c>
      <c r="B32" s="3" t="s">
        <v>372</v>
      </c>
      <c r="C32" s="3" t="s">
        <v>373</v>
      </c>
      <c r="D32" s="3" t="s">
        <v>374</v>
      </c>
      <c r="E32" s="3" t="s">
        <v>375</v>
      </c>
      <c r="F32" s="3" t="s">
        <v>376</v>
      </c>
      <c r="G32" s="3" t="s">
        <v>65</v>
      </c>
      <c r="H32" s="3" t="s">
        <v>66</v>
      </c>
      <c r="I32" s="3" t="s">
        <v>67</v>
      </c>
      <c r="J32" s="3" t="s">
        <v>68</v>
      </c>
      <c r="K32" s="3" t="s">
        <v>90</v>
      </c>
      <c r="L32" s="3" t="s">
        <v>377</v>
      </c>
      <c r="M32" s="3" t="s">
        <v>121</v>
      </c>
      <c r="N32" s="4">
        <v>1951</v>
      </c>
      <c r="O32" s="4">
        <f t="shared" si="2"/>
        <v>2251</v>
      </c>
      <c r="P32" s="4">
        <f t="shared" si="3"/>
        <v>1344</v>
      </c>
      <c r="Q32" s="5">
        <f t="shared" si="0"/>
        <v>0.59706796979120391</v>
      </c>
      <c r="R32" s="6" t="s">
        <v>94</v>
      </c>
      <c r="S32" s="7">
        <v>651</v>
      </c>
      <c r="T32" s="7">
        <v>651</v>
      </c>
      <c r="U32" s="5">
        <f t="shared" si="4"/>
        <v>1</v>
      </c>
      <c r="V32" s="6" t="s">
        <v>93</v>
      </c>
      <c r="W32" s="7">
        <v>400</v>
      </c>
      <c r="X32" s="7">
        <v>516</v>
      </c>
      <c r="Y32" s="5">
        <f t="shared" si="5"/>
        <v>1.29</v>
      </c>
      <c r="Z32" s="6" t="s">
        <v>94</v>
      </c>
      <c r="AA32" s="7">
        <v>600</v>
      </c>
      <c r="AB32" s="18">
        <v>177</v>
      </c>
      <c r="AC32" s="5">
        <f t="shared" si="1"/>
        <v>0.29499999999999998</v>
      </c>
      <c r="AD32" s="8" t="s">
        <v>94</v>
      </c>
      <c r="AE32" s="7">
        <v>600</v>
      </c>
      <c r="AF32" s="7"/>
      <c r="AG32" s="5">
        <v>0</v>
      </c>
      <c r="AH32" s="6" t="s">
        <v>94</v>
      </c>
      <c r="AI32" s="3" t="s">
        <v>72</v>
      </c>
      <c r="AJ32" s="3" t="s">
        <v>72</v>
      </c>
      <c r="AK32" s="3"/>
      <c r="AL32" s="3"/>
      <c r="AM32" s="3"/>
      <c r="AN32" s="3"/>
      <c r="AO32" s="3"/>
      <c r="AP32" s="3" t="s">
        <v>95</v>
      </c>
      <c r="AQ32" s="3" t="s">
        <v>378</v>
      </c>
      <c r="AR32" s="9"/>
      <c r="AS32" s="3" t="s">
        <v>75</v>
      </c>
      <c r="AT32" s="3" t="s">
        <v>379</v>
      </c>
      <c r="AU32" s="3" t="s">
        <v>75</v>
      </c>
      <c r="AV32" s="21" t="s">
        <v>479</v>
      </c>
      <c r="AW32" s="3"/>
      <c r="AX32" s="3" t="s">
        <v>76</v>
      </c>
      <c r="AY32" s="3" t="s">
        <v>77</v>
      </c>
      <c r="AZ32" s="3" t="s">
        <v>99</v>
      </c>
      <c r="BA32" s="3" t="s">
        <v>78</v>
      </c>
      <c r="BB32" s="3">
        <v>2500</v>
      </c>
      <c r="BC32" s="3" t="s">
        <v>79</v>
      </c>
      <c r="BD32" s="3" t="s">
        <v>100</v>
      </c>
      <c r="BE32" s="3" t="s">
        <v>81</v>
      </c>
      <c r="BF32" s="3" t="s">
        <v>82</v>
      </c>
      <c r="BG32" s="3" t="s">
        <v>123</v>
      </c>
      <c r="BH32" s="3" t="s">
        <v>124</v>
      </c>
      <c r="BI32" s="3" t="s">
        <v>125</v>
      </c>
      <c r="BJ32" s="3"/>
      <c r="BK32" s="3"/>
      <c r="BL32" s="3"/>
      <c r="BM32" s="3"/>
      <c r="BN32" s="3"/>
      <c r="BO32" s="3"/>
      <c r="BP32" s="3" t="s">
        <v>102</v>
      </c>
    </row>
    <row r="33" spans="1:68" ht="94.5" x14ac:dyDescent="0.25">
      <c r="A33" s="3" t="s">
        <v>380</v>
      </c>
      <c r="B33" s="3" t="s">
        <v>381</v>
      </c>
      <c r="C33" s="3" t="s">
        <v>382</v>
      </c>
      <c r="D33" s="3" t="s">
        <v>383</v>
      </c>
      <c r="E33" s="3" t="s">
        <v>384</v>
      </c>
      <c r="F33" s="3" t="s">
        <v>385</v>
      </c>
      <c r="G33" s="3" t="s">
        <v>65</v>
      </c>
      <c r="H33" s="3" t="s">
        <v>66</v>
      </c>
      <c r="I33" s="3" t="s">
        <v>67</v>
      </c>
      <c r="J33" s="3" t="s">
        <v>68</v>
      </c>
      <c r="K33" s="3" t="s">
        <v>386</v>
      </c>
      <c r="L33" s="3" t="s">
        <v>387</v>
      </c>
      <c r="M33" s="3" t="s">
        <v>121</v>
      </c>
      <c r="N33" s="7">
        <v>598</v>
      </c>
      <c r="O33" s="4">
        <f t="shared" si="2"/>
        <v>2064</v>
      </c>
      <c r="P33" s="4">
        <f t="shared" si="3"/>
        <v>1319</v>
      </c>
      <c r="Q33" s="5">
        <f t="shared" si="0"/>
        <v>0.63905038759689925</v>
      </c>
      <c r="R33" s="6" t="s">
        <v>94</v>
      </c>
      <c r="S33" s="4">
        <v>1214</v>
      </c>
      <c r="T33" s="4">
        <v>1214</v>
      </c>
      <c r="U33" s="5">
        <f t="shared" si="4"/>
        <v>1</v>
      </c>
      <c r="V33" s="6" t="s">
        <v>93</v>
      </c>
      <c r="W33" s="7">
        <v>280</v>
      </c>
      <c r="X33" s="7">
        <v>105</v>
      </c>
      <c r="Y33" s="5">
        <f t="shared" si="5"/>
        <v>0.375</v>
      </c>
      <c r="Z33" s="6" t="s">
        <v>94</v>
      </c>
      <c r="AA33" s="7">
        <v>70</v>
      </c>
      <c r="AB33" s="18">
        <v>0</v>
      </c>
      <c r="AC33" s="5">
        <f t="shared" si="1"/>
        <v>0</v>
      </c>
      <c r="AD33" s="8" t="s">
        <v>94</v>
      </c>
      <c r="AE33" s="7">
        <v>500</v>
      </c>
      <c r="AF33" s="7"/>
      <c r="AG33" s="5">
        <v>0</v>
      </c>
      <c r="AH33" s="6" t="s">
        <v>94</v>
      </c>
      <c r="AI33" s="3" t="s">
        <v>72</v>
      </c>
      <c r="AJ33" s="3" t="s">
        <v>72</v>
      </c>
      <c r="AK33" s="3"/>
      <c r="AL33" s="3"/>
      <c r="AM33" s="3"/>
      <c r="AN33" s="3"/>
      <c r="AO33" s="3"/>
      <c r="AP33" s="3" t="s">
        <v>95</v>
      </c>
      <c r="AQ33" s="3" t="s">
        <v>388</v>
      </c>
      <c r="AR33" s="9"/>
      <c r="AS33" s="3" t="s">
        <v>75</v>
      </c>
      <c r="AT33" s="3" t="s">
        <v>389</v>
      </c>
      <c r="AU33" s="3" t="s">
        <v>75</v>
      </c>
      <c r="AV33" s="21" t="s">
        <v>483</v>
      </c>
      <c r="AW33" s="3"/>
      <c r="AX33" s="3" t="s">
        <v>76</v>
      </c>
      <c r="AY33" s="3" t="s">
        <v>77</v>
      </c>
      <c r="AZ33" s="3" t="s">
        <v>99</v>
      </c>
      <c r="BA33" s="3" t="s">
        <v>78</v>
      </c>
      <c r="BB33" s="3">
        <v>2500</v>
      </c>
      <c r="BC33" s="3" t="s">
        <v>79</v>
      </c>
      <c r="BD33" s="3" t="s">
        <v>100</v>
      </c>
      <c r="BE33" s="3" t="s">
        <v>81</v>
      </c>
      <c r="BF33" s="3" t="s">
        <v>82</v>
      </c>
      <c r="BG33" s="3" t="s">
        <v>123</v>
      </c>
      <c r="BH33" s="3" t="s">
        <v>124</v>
      </c>
      <c r="BI33" s="3" t="s">
        <v>125</v>
      </c>
      <c r="BJ33" s="3"/>
      <c r="BK33" s="3"/>
      <c r="BL33" s="3"/>
      <c r="BM33" s="3"/>
      <c r="BN33" s="3"/>
      <c r="BO33" s="3"/>
      <c r="BP33" s="3" t="s">
        <v>102</v>
      </c>
    </row>
    <row r="34" spans="1:68" ht="94.5" x14ac:dyDescent="0.25">
      <c r="A34" s="7" t="s">
        <v>390</v>
      </c>
      <c r="B34" s="3" t="s">
        <v>391</v>
      </c>
      <c r="C34" s="3" t="s">
        <v>392</v>
      </c>
      <c r="D34" s="3" t="s">
        <v>393</v>
      </c>
      <c r="E34" s="3" t="s">
        <v>394</v>
      </c>
      <c r="F34" s="3" t="s">
        <v>395</v>
      </c>
      <c r="G34" s="3" t="s">
        <v>65</v>
      </c>
      <c r="H34" s="3" t="s">
        <v>66</v>
      </c>
      <c r="I34" s="3" t="s">
        <v>67</v>
      </c>
      <c r="J34" s="3" t="s">
        <v>68</v>
      </c>
      <c r="K34" s="3" t="s">
        <v>386</v>
      </c>
      <c r="L34" s="3" t="s">
        <v>396</v>
      </c>
      <c r="M34" s="3" t="s">
        <v>121</v>
      </c>
      <c r="N34" s="4">
        <v>20120</v>
      </c>
      <c r="O34" s="4">
        <f t="shared" si="2"/>
        <v>22250</v>
      </c>
      <c r="P34" s="4">
        <f t="shared" si="3"/>
        <v>18126</v>
      </c>
      <c r="Q34" s="5">
        <f t="shared" si="0"/>
        <v>0.81465168539325838</v>
      </c>
      <c r="R34" s="6" t="s">
        <v>94</v>
      </c>
      <c r="S34" s="4">
        <v>3360</v>
      </c>
      <c r="T34" s="4">
        <v>4529</v>
      </c>
      <c r="U34" s="5">
        <f t="shared" si="4"/>
        <v>1.3479166666666667</v>
      </c>
      <c r="V34" s="6" t="s">
        <v>93</v>
      </c>
      <c r="W34" s="4">
        <v>7390</v>
      </c>
      <c r="X34" s="4">
        <v>4520</v>
      </c>
      <c r="Y34" s="5">
        <f t="shared" si="5"/>
        <v>0.61163734776725309</v>
      </c>
      <c r="Z34" s="6" t="s">
        <v>94</v>
      </c>
      <c r="AA34" s="7">
        <v>4951</v>
      </c>
      <c r="AB34" s="18">
        <v>9077</v>
      </c>
      <c r="AC34" s="5">
        <f t="shared" si="1"/>
        <v>1.8333669965663502</v>
      </c>
      <c r="AD34" s="8" t="s">
        <v>94</v>
      </c>
      <c r="AE34" s="7">
        <v>6549</v>
      </c>
      <c r="AF34" s="7"/>
      <c r="AG34" s="5">
        <v>0</v>
      </c>
      <c r="AH34" s="6" t="s">
        <v>94</v>
      </c>
      <c r="AI34" s="3" t="s">
        <v>72</v>
      </c>
      <c r="AJ34" s="3" t="s">
        <v>72</v>
      </c>
      <c r="AK34" s="3"/>
      <c r="AL34" s="3"/>
      <c r="AM34" s="3"/>
      <c r="AN34" s="3"/>
      <c r="AO34" s="3"/>
      <c r="AP34" s="3" t="s">
        <v>95</v>
      </c>
      <c r="AQ34" s="3" t="s">
        <v>397</v>
      </c>
      <c r="AR34" s="9" t="s">
        <v>398</v>
      </c>
      <c r="AS34" s="3" t="s">
        <v>75</v>
      </c>
      <c r="AT34" s="3" t="s">
        <v>399</v>
      </c>
      <c r="AU34" s="3" t="s">
        <v>75</v>
      </c>
      <c r="AV34" s="21" t="s">
        <v>480</v>
      </c>
      <c r="AW34" s="3"/>
      <c r="AX34" s="3" t="s">
        <v>76</v>
      </c>
      <c r="AY34" s="3" t="s">
        <v>77</v>
      </c>
      <c r="AZ34" s="3" t="s">
        <v>99</v>
      </c>
      <c r="BA34" s="3" t="s">
        <v>78</v>
      </c>
      <c r="BB34" s="3">
        <v>2500</v>
      </c>
      <c r="BC34" s="3" t="s">
        <v>79</v>
      </c>
      <c r="BD34" s="3" t="s">
        <v>100</v>
      </c>
      <c r="BE34" s="3" t="s">
        <v>81</v>
      </c>
      <c r="BF34" s="3" t="s">
        <v>82</v>
      </c>
      <c r="BG34" s="3" t="s">
        <v>123</v>
      </c>
      <c r="BH34" s="3" t="s">
        <v>124</v>
      </c>
      <c r="BI34" s="3" t="s">
        <v>125</v>
      </c>
      <c r="BJ34" s="3"/>
      <c r="BK34" s="3"/>
      <c r="BL34" s="3"/>
      <c r="BM34" s="3"/>
      <c r="BN34" s="3"/>
      <c r="BO34" s="3"/>
      <c r="BP34" s="3" t="s">
        <v>102</v>
      </c>
    </row>
    <row r="35" spans="1:68" ht="78.75" x14ac:dyDescent="0.25">
      <c r="A35" s="3" t="s">
        <v>400</v>
      </c>
      <c r="B35" s="3" t="s">
        <v>401</v>
      </c>
      <c r="C35" s="3" t="s">
        <v>402</v>
      </c>
      <c r="D35" s="3" t="s">
        <v>403</v>
      </c>
      <c r="E35" s="3" t="s">
        <v>404</v>
      </c>
      <c r="F35" s="3" t="s">
        <v>405</v>
      </c>
      <c r="G35" s="3" t="s">
        <v>65</v>
      </c>
      <c r="H35" s="3" t="s">
        <v>66</v>
      </c>
      <c r="I35" s="3" t="s">
        <v>67</v>
      </c>
      <c r="J35" s="3" t="s">
        <v>68</v>
      </c>
      <c r="K35" s="3" t="s">
        <v>90</v>
      </c>
      <c r="L35" s="3" t="s">
        <v>406</v>
      </c>
      <c r="M35" s="3" t="s">
        <v>407</v>
      </c>
      <c r="N35" s="4">
        <v>140862</v>
      </c>
      <c r="O35" s="4">
        <f t="shared" si="2"/>
        <v>144000</v>
      </c>
      <c r="P35" s="4">
        <f t="shared" si="3"/>
        <v>118056</v>
      </c>
      <c r="Q35" s="5">
        <f t="shared" si="0"/>
        <v>0.8198333333333333</v>
      </c>
      <c r="R35" s="6" t="s">
        <v>94</v>
      </c>
      <c r="S35" s="4">
        <v>34743</v>
      </c>
      <c r="T35" s="4">
        <v>37277</v>
      </c>
      <c r="U35" s="5">
        <f t="shared" si="4"/>
        <v>1.0729355553636704</v>
      </c>
      <c r="V35" s="6" t="s">
        <v>93</v>
      </c>
      <c r="W35" s="4">
        <v>34377</v>
      </c>
      <c r="X35" s="4">
        <v>41244</v>
      </c>
      <c r="Y35" s="5">
        <f t="shared" si="5"/>
        <v>1.19975565058033</v>
      </c>
      <c r="Z35" s="6" t="s">
        <v>94</v>
      </c>
      <c r="AA35" s="7">
        <v>39685</v>
      </c>
      <c r="AB35" s="18">
        <v>39535</v>
      </c>
      <c r="AC35" s="5">
        <f t="shared" si="1"/>
        <v>0.99622023434547058</v>
      </c>
      <c r="AD35" s="8" t="s">
        <v>94</v>
      </c>
      <c r="AE35" s="7">
        <v>35195</v>
      </c>
      <c r="AF35" s="7"/>
      <c r="AG35" s="5">
        <v>0</v>
      </c>
      <c r="AH35" s="6" t="s">
        <v>94</v>
      </c>
      <c r="AI35" s="3" t="s">
        <v>72</v>
      </c>
      <c r="AJ35" s="3" t="s">
        <v>72</v>
      </c>
      <c r="AK35" s="3"/>
      <c r="AL35" s="3"/>
      <c r="AM35" s="3"/>
      <c r="AN35" s="3"/>
      <c r="AO35" s="3" t="s">
        <v>95</v>
      </c>
      <c r="AP35" s="3" t="s">
        <v>95</v>
      </c>
      <c r="AQ35" s="3" t="s">
        <v>408</v>
      </c>
      <c r="AR35" s="10" t="s">
        <v>409</v>
      </c>
      <c r="AS35" s="3" t="s">
        <v>75</v>
      </c>
      <c r="AT35" s="3" t="s">
        <v>410</v>
      </c>
      <c r="AU35" s="3" t="s">
        <v>75</v>
      </c>
      <c r="AV35" s="20"/>
      <c r="AW35" s="3"/>
      <c r="AX35" s="3" t="s">
        <v>76</v>
      </c>
      <c r="AY35" s="3" t="s">
        <v>77</v>
      </c>
      <c r="AZ35" s="3" t="s">
        <v>99</v>
      </c>
      <c r="BA35" s="3" t="s">
        <v>78</v>
      </c>
      <c r="BB35" s="3">
        <v>2500</v>
      </c>
      <c r="BC35" s="3" t="s">
        <v>79</v>
      </c>
      <c r="BD35" s="3" t="s">
        <v>100</v>
      </c>
      <c r="BE35" s="3" t="s">
        <v>81</v>
      </c>
      <c r="BF35" s="3" t="s">
        <v>82</v>
      </c>
      <c r="BG35" s="3" t="s">
        <v>123</v>
      </c>
      <c r="BH35" s="3" t="s">
        <v>124</v>
      </c>
      <c r="BI35" s="3" t="s">
        <v>125</v>
      </c>
      <c r="BJ35" s="3"/>
      <c r="BK35" s="3"/>
      <c r="BL35" s="3"/>
      <c r="BM35" s="3"/>
      <c r="BN35" s="3"/>
      <c r="BO35" s="3"/>
      <c r="BP35" s="3" t="s">
        <v>102</v>
      </c>
    </row>
    <row r="36" spans="1:68" ht="78.75" x14ac:dyDescent="0.25">
      <c r="A36" s="3" t="s">
        <v>411</v>
      </c>
      <c r="B36" s="3" t="s">
        <v>412</v>
      </c>
      <c r="C36" s="3" t="s">
        <v>413</v>
      </c>
      <c r="D36" s="3" t="s">
        <v>414</v>
      </c>
      <c r="E36" s="3" t="s">
        <v>415</v>
      </c>
      <c r="F36" s="3" t="s">
        <v>416</v>
      </c>
      <c r="G36" s="3" t="s">
        <v>65</v>
      </c>
      <c r="H36" s="3" t="s">
        <v>66</v>
      </c>
      <c r="I36" s="3" t="s">
        <v>67</v>
      </c>
      <c r="J36" s="3" t="s">
        <v>68</v>
      </c>
      <c r="K36" s="3" t="s">
        <v>314</v>
      </c>
      <c r="L36" s="3" t="s">
        <v>417</v>
      </c>
      <c r="M36" s="3" t="s">
        <v>134</v>
      </c>
      <c r="N36" s="7">
        <v>203</v>
      </c>
      <c r="O36" s="4">
        <f t="shared" si="2"/>
        <v>325</v>
      </c>
      <c r="P36" s="4">
        <f t="shared" si="3"/>
        <v>272</v>
      </c>
      <c r="Q36" s="5">
        <f t="shared" si="0"/>
        <v>0.83692307692307688</v>
      </c>
      <c r="R36" s="6" t="str">
        <f>+IF(Q36&gt;=0.86,"Resultados aceptables 86%-100%", IF(Q36&gt;=0.6,"Resultados por debajo de la aceptable 60%-85%", "Resultados inaceptables o inexistentes 0% - 59%"))</f>
        <v>Resultados por debajo de la aceptable 60%-85%</v>
      </c>
      <c r="S36" s="7">
        <v>80</v>
      </c>
      <c r="T36" s="7">
        <f>SUM(T37:T38)</f>
        <v>80</v>
      </c>
      <c r="U36" s="5">
        <f t="shared" si="4"/>
        <v>1</v>
      </c>
      <c r="V36" s="6" t="str">
        <f>+IF(U36&gt;=0.86,"Resultados aceptables 86%-100%", IF(U36&gt;=0.6,"Resultados por debajo de la aceptable 60%-85%", "Resultados inaceptables o inexistentes 0% - 59%"))</f>
        <v>Resultados aceptables 86%-100%</v>
      </c>
      <c r="W36" s="7">
        <v>69</v>
      </c>
      <c r="X36" s="7">
        <v>75</v>
      </c>
      <c r="Y36" s="5">
        <f t="shared" si="5"/>
        <v>1.0869565217391304</v>
      </c>
      <c r="Z36" s="6" t="str">
        <f>+IF(Y36&gt;=0.86,"Resultados aceptables 86%-100%", IF(Y36&gt;=0.6,"Resultados por debajo de la aceptable 60%-85%", "Resultados inaceptables o inexistentes 0% - 59%"))</f>
        <v>Resultados aceptables 86%-100%</v>
      </c>
      <c r="AA36" s="7">
        <v>112</v>
      </c>
      <c r="AB36" s="18">
        <v>117</v>
      </c>
      <c r="AC36" s="5">
        <f t="shared" si="1"/>
        <v>1.0446428571428572</v>
      </c>
      <c r="AD36" s="8" t="str">
        <f>+IF(AC36&gt;=0.86,"Resultados aceptables 86%-100%", IF(AC36&gt;=0.6,"Resultados por debajo de la aceptable 60%-85%", "Resultados inaceptables o inexistentes 0% - 59%"))</f>
        <v>Resultados aceptables 86%-100%</v>
      </c>
      <c r="AE36" s="7">
        <v>64</v>
      </c>
      <c r="AF36" s="7"/>
      <c r="AG36" s="5">
        <f>AF36/AE36</f>
        <v>0</v>
      </c>
      <c r="AH36" s="6" t="str">
        <f>+IF(AG36&gt;=0.86,"Resultados aceptables 86%-100%", IF(AG36&gt;=0.6,"Resultados por debajo de la aceptable 60%-85%", "Resultados inaceptables o inexistentes 0% - 59%"))</f>
        <v>Resultados inaceptables o inexistentes 0% - 59%</v>
      </c>
      <c r="AI36" s="3" t="s">
        <v>72</v>
      </c>
      <c r="AJ36" s="3" t="s">
        <v>72</v>
      </c>
      <c r="AK36" s="3"/>
      <c r="AL36" s="3"/>
      <c r="AM36" s="3"/>
      <c r="AN36" s="3"/>
      <c r="AO36" s="3"/>
      <c r="AP36" s="3" t="s">
        <v>73</v>
      </c>
      <c r="AQ36" s="3"/>
      <c r="AR36" s="3"/>
      <c r="AS36" s="3" t="s">
        <v>75</v>
      </c>
      <c r="AT36" s="3" t="s">
        <v>418</v>
      </c>
      <c r="AU36" s="3" t="s">
        <v>75</v>
      </c>
      <c r="AV36" s="21" t="s">
        <v>418</v>
      </c>
      <c r="AW36" s="3"/>
      <c r="AX36" s="3" t="s">
        <v>76</v>
      </c>
      <c r="AY36" s="3" t="s">
        <v>77</v>
      </c>
      <c r="AZ36" s="3" t="str">
        <f>CONCATENATE(AX36," - ",AY36)</f>
        <v>EOB - Programa de estímulos económicos al Sistema para el Desarrollo Integral de la Familia del Municipio de Juárez</v>
      </c>
      <c r="BA36" s="3" t="s">
        <v>78</v>
      </c>
      <c r="BB36" s="3">
        <v>2500</v>
      </c>
      <c r="BC36" s="3" t="s">
        <v>79</v>
      </c>
      <c r="BD36" s="3" t="s">
        <v>80</v>
      </c>
      <c r="BE36" s="3" t="s">
        <v>419</v>
      </c>
      <c r="BF36" s="3" t="s">
        <v>420</v>
      </c>
      <c r="BG36" s="3" t="s">
        <v>421</v>
      </c>
      <c r="BH36" s="3"/>
      <c r="BI36" s="3"/>
      <c r="BJ36" s="3"/>
      <c r="BK36" s="3"/>
      <c r="BL36" s="3"/>
      <c r="BM36" s="3"/>
      <c r="BN36" s="3"/>
      <c r="BO36" s="3"/>
      <c r="BP36" s="3"/>
    </row>
    <row r="37" spans="1:68" ht="78.75" x14ac:dyDescent="0.25">
      <c r="A37" s="3" t="s">
        <v>422</v>
      </c>
      <c r="B37" s="3" t="s">
        <v>423</v>
      </c>
      <c r="C37" s="3" t="s">
        <v>424</v>
      </c>
      <c r="D37" s="3" t="s">
        <v>425</v>
      </c>
      <c r="E37" s="3" t="s">
        <v>426</v>
      </c>
      <c r="F37" s="3" t="s">
        <v>427</v>
      </c>
      <c r="G37" s="3" t="s">
        <v>65</v>
      </c>
      <c r="H37" s="3" t="s">
        <v>66</v>
      </c>
      <c r="I37" s="3" t="s">
        <v>67</v>
      </c>
      <c r="J37" s="3" t="s">
        <v>68</v>
      </c>
      <c r="K37" s="3" t="s">
        <v>314</v>
      </c>
      <c r="L37" s="3" t="s">
        <v>428</v>
      </c>
      <c r="M37" s="3" t="s">
        <v>429</v>
      </c>
      <c r="N37" s="7">
        <v>50</v>
      </c>
      <c r="O37" s="4">
        <f t="shared" si="2"/>
        <v>50</v>
      </c>
      <c r="P37" s="4">
        <f t="shared" si="3"/>
        <v>64</v>
      </c>
      <c r="Q37" s="5">
        <f t="shared" si="0"/>
        <v>1.28</v>
      </c>
      <c r="R37" s="6" t="s">
        <v>94</v>
      </c>
      <c r="S37" s="7">
        <v>15</v>
      </c>
      <c r="T37" s="7">
        <v>15</v>
      </c>
      <c r="U37" s="5">
        <f t="shared" si="4"/>
        <v>1</v>
      </c>
      <c r="V37" s="6" t="s">
        <v>93</v>
      </c>
      <c r="W37" s="7">
        <v>15</v>
      </c>
      <c r="X37" s="7">
        <v>22</v>
      </c>
      <c r="Y37" s="5">
        <f t="shared" si="5"/>
        <v>1.4666666666666666</v>
      </c>
      <c r="Z37" s="6" t="s">
        <v>94</v>
      </c>
      <c r="AA37" s="7">
        <v>10</v>
      </c>
      <c r="AB37" s="18">
        <v>27</v>
      </c>
      <c r="AC37" s="5">
        <f t="shared" si="1"/>
        <v>2.7</v>
      </c>
      <c r="AD37" s="8" t="s">
        <v>94</v>
      </c>
      <c r="AE37" s="7">
        <v>10</v>
      </c>
      <c r="AF37" s="7"/>
      <c r="AG37" s="5">
        <v>0</v>
      </c>
      <c r="AH37" s="6" t="s">
        <v>94</v>
      </c>
      <c r="AI37" s="3" t="s">
        <v>72</v>
      </c>
      <c r="AJ37" s="3" t="s">
        <v>72</v>
      </c>
      <c r="AK37" s="3" t="s">
        <v>95</v>
      </c>
      <c r="AL37" s="3"/>
      <c r="AM37" s="3"/>
      <c r="AN37" s="3"/>
      <c r="AO37" s="3"/>
      <c r="AP37" s="3" t="s">
        <v>95</v>
      </c>
      <c r="AQ37" s="3" t="s">
        <v>430</v>
      </c>
      <c r="AR37" s="13"/>
      <c r="AS37" s="3" t="s">
        <v>75</v>
      </c>
      <c r="AT37" s="3" t="s">
        <v>431</v>
      </c>
      <c r="AU37" s="3" t="s">
        <v>75</v>
      </c>
      <c r="AV37" s="21" t="s">
        <v>481</v>
      </c>
      <c r="AW37" s="3"/>
      <c r="AX37" s="3" t="s">
        <v>76</v>
      </c>
      <c r="AY37" s="3" t="s">
        <v>77</v>
      </c>
      <c r="AZ37" s="3" t="s">
        <v>99</v>
      </c>
      <c r="BA37" s="3" t="s">
        <v>78</v>
      </c>
      <c r="BB37" s="3">
        <v>2500</v>
      </c>
      <c r="BC37" s="3" t="s">
        <v>79</v>
      </c>
      <c r="BD37" s="3" t="s">
        <v>100</v>
      </c>
      <c r="BE37" s="3" t="s">
        <v>419</v>
      </c>
      <c r="BF37" s="3" t="s">
        <v>420</v>
      </c>
      <c r="BG37" s="3" t="s">
        <v>421</v>
      </c>
      <c r="BH37" s="3" t="s">
        <v>432</v>
      </c>
      <c r="BI37" s="3"/>
      <c r="BJ37" s="3"/>
      <c r="BK37" s="3"/>
      <c r="BL37" s="3"/>
      <c r="BM37" s="3"/>
      <c r="BN37" s="3"/>
      <c r="BO37" s="3"/>
      <c r="BP37" s="3" t="s">
        <v>102</v>
      </c>
    </row>
    <row r="38" spans="1:68" ht="78.75" x14ac:dyDescent="0.25">
      <c r="A38" s="3" t="s">
        <v>433</v>
      </c>
      <c r="B38" s="3" t="s">
        <v>434</v>
      </c>
      <c r="C38" s="3" t="s">
        <v>435</v>
      </c>
      <c r="D38" s="3" t="s">
        <v>436</v>
      </c>
      <c r="E38" s="3" t="s">
        <v>437</v>
      </c>
      <c r="F38" s="3" t="s">
        <v>438</v>
      </c>
      <c r="G38" s="3" t="s">
        <v>65</v>
      </c>
      <c r="H38" s="3" t="s">
        <v>66</v>
      </c>
      <c r="I38" s="3" t="s">
        <v>67</v>
      </c>
      <c r="J38" s="3" t="s">
        <v>68</v>
      </c>
      <c r="K38" s="3" t="s">
        <v>314</v>
      </c>
      <c r="L38" s="3" t="s">
        <v>439</v>
      </c>
      <c r="M38" s="3" t="s">
        <v>429</v>
      </c>
      <c r="N38" s="7">
        <v>153</v>
      </c>
      <c r="O38" s="4">
        <f t="shared" si="2"/>
        <v>275</v>
      </c>
      <c r="P38" s="4">
        <f t="shared" si="3"/>
        <v>208</v>
      </c>
      <c r="Q38" s="5">
        <f t="shared" si="0"/>
        <v>0.75636363636363635</v>
      </c>
      <c r="R38" s="6" t="s">
        <v>94</v>
      </c>
      <c r="S38" s="7">
        <v>65</v>
      </c>
      <c r="T38" s="7">
        <v>65</v>
      </c>
      <c r="U38" s="5">
        <f t="shared" si="4"/>
        <v>1</v>
      </c>
      <c r="V38" s="6" t="s">
        <v>93</v>
      </c>
      <c r="W38" s="7">
        <v>54</v>
      </c>
      <c r="X38" s="7">
        <v>53</v>
      </c>
      <c r="Y38" s="5">
        <f t="shared" si="5"/>
        <v>0.98148148148148151</v>
      </c>
      <c r="Z38" s="6" t="s">
        <v>94</v>
      </c>
      <c r="AA38" s="7">
        <v>102</v>
      </c>
      <c r="AB38" s="18">
        <v>90</v>
      </c>
      <c r="AC38" s="5">
        <f t="shared" si="1"/>
        <v>0.88235294117647056</v>
      </c>
      <c r="AD38" s="8" t="s">
        <v>94</v>
      </c>
      <c r="AE38" s="7">
        <v>54</v>
      </c>
      <c r="AF38" s="7"/>
      <c r="AG38" s="5">
        <v>0</v>
      </c>
      <c r="AH38" s="6" t="s">
        <v>94</v>
      </c>
      <c r="AI38" s="3" t="s">
        <v>72</v>
      </c>
      <c r="AJ38" s="3" t="s">
        <v>72</v>
      </c>
      <c r="AK38" s="3" t="s">
        <v>95</v>
      </c>
      <c r="AL38" s="3"/>
      <c r="AM38" s="3"/>
      <c r="AN38" s="3"/>
      <c r="AO38" s="3"/>
      <c r="AP38" s="3" t="s">
        <v>95</v>
      </c>
      <c r="AQ38" s="3" t="s">
        <v>440</v>
      </c>
      <c r="AR38" s="9"/>
      <c r="AS38" s="3" t="s">
        <v>75</v>
      </c>
      <c r="AT38" s="3"/>
      <c r="AU38" s="3" t="s">
        <v>75</v>
      </c>
      <c r="AV38" s="20"/>
      <c r="AW38" s="3"/>
      <c r="AX38" s="3" t="s">
        <v>76</v>
      </c>
      <c r="AY38" s="3" t="s">
        <v>77</v>
      </c>
      <c r="AZ38" s="3" t="s">
        <v>99</v>
      </c>
      <c r="BA38" s="3" t="s">
        <v>78</v>
      </c>
      <c r="BB38" s="3">
        <v>2500</v>
      </c>
      <c r="BC38" s="3" t="s">
        <v>79</v>
      </c>
      <c r="BD38" s="3" t="s">
        <v>100</v>
      </c>
      <c r="BE38" s="3" t="s">
        <v>419</v>
      </c>
      <c r="BF38" s="3" t="s">
        <v>420</v>
      </c>
      <c r="BG38" s="3" t="s">
        <v>421</v>
      </c>
      <c r="BH38" s="3" t="s">
        <v>432</v>
      </c>
      <c r="BI38" s="3"/>
      <c r="BJ38" s="3"/>
      <c r="BK38" s="3"/>
      <c r="BL38" s="3"/>
      <c r="BM38" s="3"/>
      <c r="BN38" s="3"/>
      <c r="BO38" s="3"/>
      <c r="BP38" s="3" t="s">
        <v>102</v>
      </c>
    </row>
    <row r="39" spans="1:68" ht="78.75" x14ac:dyDescent="0.25">
      <c r="A39" s="3" t="s">
        <v>441</v>
      </c>
      <c r="B39" s="3" t="s">
        <v>442</v>
      </c>
      <c r="C39" s="3" t="s">
        <v>443</v>
      </c>
      <c r="D39" s="3" t="s">
        <v>444</v>
      </c>
      <c r="E39" s="3" t="s">
        <v>445</v>
      </c>
      <c r="F39" s="3" t="s">
        <v>446</v>
      </c>
      <c r="G39" s="3" t="s">
        <v>65</v>
      </c>
      <c r="H39" s="3" t="s">
        <v>66</v>
      </c>
      <c r="I39" s="3" t="s">
        <v>67</v>
      </c>
      <c r="J39" s="3" t="s">
        <v>68</v>
      </c>
      <c r="K39" s="3" t="s">
        <v>132</v>
      </c>
      <c r="L39" s="3" t="s">
        <v>447</v>
      </c>
      <c r="M39" s="3" t="s">
        <v>134</v>
      </c>
      <c r="N39" s="7">
        <v>102</v>
      </c>
      <c r="O39" s="4">
        <f t="shared" si="2"/>
        <v>105</v>
      </c>
      <c r="P39" s="4">
        <f t="shared" si="3"/>
        <v>80</v>
      </c>
      <c r="Q39" s="5">
        <f t="shared" si="0"/>
        <v>0.76190476190476186</v>
      </c>
      <c r="R39" s="6" t="str">
        <f>+IF(Q39&gt;=0.86,"Resultados aceptables 86%-100%", IF(Q39&gt;=0.6,"Resultados por debajo de la aceptable 60%-85%", "Resultados inaceptables o inexistentes 0% - 59%"))</f>
        <v>Resultados por debajo de la aceptable 60%-85%</v>
      </c>
      <c r="S39" s="7">
        <v>26</v>
      </c>
      <c r="T39" s="7">
        <v>28</v>
      </c>
      <c r="U39" s="5">
        <f t="shared" si="4"/>
        <v>1.0769230769230769</v>
      </c>
      <c r="V39" s="6" t="str">
        <f>+IF(U39&gt;=0.86,"Resultados aceptables 86%-100%", IF(U39&gt;=0.6,"Resultados por debajo de la aceptable 60%-85%", "Resultados inaceptables o inexistentes 0% - 59%"))</f>
        <v>Resultados aceptables 86%-100%</v>
      </c>
      <c r="W39" s="7">
        <v>26</v>
      </c>
      <c r="X39" s="7">
        <v>25</v>
      </c>
      <c r="Y39" s="5">
        <f t="shared" si="5"/>
        <v>0.96153846153846156</v>
      </c>
      <c r="Z39" s="6" t="str">
        <f>+IF(Y39&gt;=0.86,"Resultados aceptables 86%-100%", IF(Y39&gt;=0.6,"Resultados por debajo de la aceptable 60%-85%", "Resultados inaceptables o inexistentes 0% - 59%"))</f>
        <v>Resultados aceptables 86%-100%</v>
      </c>
      <c r="AA39" s="7">
        <v>27</v>
      </c>
      <c r="AB39" s="18">
        <v>27</v>
      </c>
      <c r="AC39" s="5">
        <f t="shared" si="1"/>
        <v>1</v>
      </c>
      <c r="AD39" s="8" t="str">
        <f>+IF(AC39&gt;=0.86,"Resultados aceptables 86%-100%", IF(AC39&gt;=0.6,"Resultados por debajo de la aceptable 60%-85%", "Resultados inaceptables o inexistentes 0% - 59%"))</f>
        <v>Resultados aceptables 86%-100%</v>
      </c>
      <c r="AE39" s="7">
        <v>26</v>
      </c>
      <c r="AF39" s="7"/>
      <c r="AG39" s="5">
        <f>AF39/AE39</f>
        <v>0</v>
      </c>
      <c r="AH39" s="6" t="str">
        <f>+IF(AG39&gt;=0.86,"Resultados aceptables 86%-100%", IF(AG39&gt;=0.6,"Resultados por debajo de la aceptable 60%-85%", "Resultados inaceptables o inexistentes 0% - 59%"))</f>
        <v>Resultados inaceptables o inexistentes 0% - 59%</v>
      </c>
      <c r="AI39" s="3" t="s">
        <v>72</v>
      </c>
      <c r="AJ39" s="3" t="s">
        <v>72</v>
      </c>
      <c r="AK39" s="3"/>
      <c r="AL39" s="3"/>
      <c r="AM39" s="3"/>
      <c r="AN39" s="3"/>
      <c r="AO39" s="3"/>
      <c r="AP39" s="3" t="s">
        <v>73</v>
      </c>
      <c r="AQ39" s="3"/>
      <c r="AR39" s="9" t="s">
        <v>448</v>
      </c>
      <c r="AS39" s="3" t="s">
        <v>75</v>
      </c>
      <c r="AT39" s="3"/>
      <c r="AU39" s="3" t="s">
        <v>75</v>
      </c>
      <c r="AV39" s="20"/>
      <c r="AW39" s="3"/>
      <c r="AX39" s="3" t="s">
        <v>76</v>
      </c>
      <c r="AY39" s="3" t="s">
        <v>77</v>
      </c>
      <c r="AZ39" s="3" t="str">
        <f>CONCATENATE(AX39," - ",AY39)</f>
        <v>EOB - Programa de estímulos económicos al Sistema para el Desarrollo Integral de la Familia del Municipio de Juárez</v>
      </c>
      <c r="BA39" s="3" t="s">
        <v>78</v>
      </c>
      <c r="BB39" s="3">
        <v>2500</v>
      </c>
      <c r="BC39" s="3" t="s">
        <v>79</v>
      </c>
      <c r="BD39" s="3" t="s">
        <v>80</v>
      </c>
      <c r="BE39" s="3" t="s">
        <v>81</v>
      </c>
      <c r="BF39" s="3" t="s">
        <v>167</v>
      </c>
      <c r="BG39" s="3" t="s">
        <v>449</v>
      </c>
      <c r="BH39" s="3"/>
      <c r="BI39" s="3"/>
      <c r="BJ39" s="3"/>
      <c r="BK39" s="3"/>
      <c r="BL39" s="3"/>
      <c r="BM39" s="3"/>
      <c r="BN39" s="3"/>
      <c r="BO39" s="3"/>
      <c r="BP39" s="3"/>
    </row>
    <row r="40" spans="1:68" ht="78.75" x14ac:dyDescent="0.25">
      <c r="A40" s="3" t="s">
        <v>450</v>
      </c>
      <c r="B40" s="3" t="s">
        <v>451</v>
      </c>
      <c r="C40" s="3" t="s">
        <v>452</v>
      </c>
      <c r="D40" s="3" t="s">
        <v>453</v>
      </c>
      <c r="E40" s="3" t="s">
        <v>454</v>
      </c>
      <c r="F40" s="3" t="s">
        <v>455</v>
      </c>
      <c r="G40" s="3" t="s">
        <v>65</v>
      </c>
      <c r="H40" s="3" t="s">
        <v>66</v>
      </c>
      <c r="I40" s="3" t="s">
        <v>67</v>
      </c>
      <c r="J40" s="3" t="s">
        <v>68</v>
      </c>
      <c r="K40" s="3" t="s">
        <v>132</v>
      </c>
      <c r="L40" s="3" t="s">
        <v>456</v>
      </c>
      <c r="M40" s="3" t="s">
        <v>457</v>
      </c>
      <c r="N40" s="7">
        <v>5</v>
      </c>
      <c r="O40" s="4">
        <f t="shared" si="2"/>
        <v>5</v>
      </c>
      <c r="P40" s="4">
        <f t="shared" si="3"/>
        <v>4</v>
      </c>
      <c r="Q40" s="5">
        <f t="shared" si="0"/>
        <v>0.8</v>
      </c>
      <c r="R40" s="6" t="str">
        <f>+IF(Q40&gt;=0.86,"Resultados aceptables 86%-100%", IF(Q40&gt;=0.6,"Resultados por debajo de la aceptable 60%-85%", "Resultados inaceptables o inexistentes 0% - 59%"))</f>
        <v>Resultados por debajo de la aceptable 60%-85%</v>
      </c>
      <c r="S40" s="7">
        <v>1</v>
      </c>
      <c r="T40" s="7">
        <v>1</v>
      </c>
      <c r="U40" s="5">
        <f t="shared" si="4"/>
        <v>1</v>
      </c>
      <c r="V40" s="6" t="str">
        <f>+IF(U40&gt;=0.86,"Resultados aceptables 86%-100%", IF(U40&gt;=0.6,"Resultados por debajo de la aceptable 60%-85%", "Resultados inaceptables o inexistentes 0% - 59%"))</f>
        <v>Resultados aceptables 86%-100%</v>
      </c>
      <c r="W40" s="7">
        <v>1</v>
      </c>
      <c r="X40" s="7">
        <v>1</v>
      </c>
      <c r="Y40" s="5">
        <f t="shared" si="5"/>
        <v>1</v>
      </c>
      <c r="Z40" s="6" t="str">
        <f>+IF(Y40&gt;=0.86,"Resultados aceptables 86%-100%", IF(Y40&gt;=0.6,"Resultados por debajo de la aceptable 60%-85%", "Resultados inaceptables o inexistentes 0% - 59%"))</f>
        <v>Resultados aceptables 86%-100%</v>
      </c>
      <c r="AA40" s="7">
        <v>2</v>
      </c>
      <c r="AB40" s="18">
        <v>2</v>
      </c>
      <c r="AC40" s="5">
        <f t="shared" si="1"/>
        <v>1</v>
      </c>
      <c r="AD40" s="8" t="str">
        <f>+IF(AC40&gt;=0.86,"Resultados aceptables 86%-100%", IF(AC40&gt;=0.6,"Resultados por debajo de la aceptable 60%-85%", "Resultados inaceptables o inexistentes 0% - 59%"))</f>
        <v>Resultados aceptables 86%-100%</v>
      </c>
      <c r="AE40" s="7">
        <v>1</v>
      </c>
      <c r="AF40" s="7"/>
      <c r="AG40" s="5">
        <f>AF40/AE40</f>
        <v>0</v>
      </c>
      <c r="AH40" s="6" t="str">
        <f>+IF(AG40&gt;=0.86,"Resultados aceptables 86%-100%", IF(AG40&gt;=0.6,"Resultados por debajo de la aceptable 60%-85%", "Resultados inaceptables o inexistentes 0% - 59%"))</f>
        <v>Resultados inaceptables o inexistentes 0% - 59%</v>
      </c>
      <c r="AI40" s="3" t="s">
        <v>72</v>
      </c>
      <c r="AJ40" s="3" t="s">
        <v>72</v>
      </c>
      <c r="AK40" s="3" t="s">
        <v>95</v>
      </c>
      <c r="AL40" s="3" t="s">
        <v>95</v>
      </c>
      <c r="AM40" s="3"/>
      <c r="AN40" s="3"/>
      <c r="AO40" s="3"/>
      <c r="AP40" s="3" t="s">
        <v>73</v>
      </c>
      <c r="AQ40" s="3"/>
      <c r="AR40" s="3"/>
      <c r="AS40" s="3" t="s">
        <v>75</v>
      </c>
      <c r="AT40" s="3"/>
      <c r="AU40" s="3" t="s">
        <v>75</v>
      </c>
      <c r="AV40" s="20"/>
      <c r="AW40" s="3"/>
      <c r="AX40" s="3" t="s">
        <v>76</v>
      </c>
      <c r="AY40" s="3" t="s">
        <v>77</v>
      </c>
      <c r="AZ40" s="3" t="str">
        <f>CONCATENATE(AX40," - ",AY40)</f>
        <v>EOB - Programa de estímulos económicos al Sistema para el Desarrollo Integral de la Familia del Municipio de Juárez</v>
      </c>
      <c r="BA40" s="3" t="s">
        <v>78</v>
      </c>
      <c r="BB40" s="3">
        <v>2500</v>
      </c>
      <c r="BC40" s="3" t="s">
        <v>79</v>
      </c>
      <c r="BD40" s="3" t="s">
        <v>80</v>
      </c>
      <c r="BE40" s="3" t="s">
        <v>81</v>
      </c>
      <c r="BF40" s="3" t="s">
        <v>167</v>
      </c>
      <c r="BG40" s="3" t="s">
        <v>449</v>
      </c>
      <c r="BH40" s="3"/>
      <c r="BI40" s="3"/>
      <c r="BJ40" s="3"/>
      <c r="BK40" s="3"/>
      <c r="BL40" s="3"/>
      <c r="BM40" s="3"/>
      <c r="BN40" s="3"/>
      <c r="BO40" s="3"/>
      <c r="BP40" s="3"/>
    </row>
    <row r="41" spans="1:68" ht="78.75" x14ac:dyDescent="0.25">
      <c r="A41" s="3" t="s">
        <v>458</v>
      </c>
      <c r="B41" s="3" t="s">
        <v>459</v>
      </c>
      <c r="C41" s="3" t="s">
        <v>460</v>
      </c>
      <c r="D41" s="3" t="s">
        <v>461</v>
      </c>
      <c r="E41" s="3" t="s">
        <v>462</v>
      </c>
      <c r="F41" s="3" t="s">
        <v>463</v>
      </c>
      <c r="G41" s="3" t="s">
        <v>65</v>
      </c>
      <c r="H41" s="3" t="s">
        <v>66</v>
      </c>
      <c r="I41" s="3" t="s">
        <v>67</v>
      </c>
      <c r="J41" s="3" t="s">
        <v>68</v>
      </c>
      <c r="K41" s="3" t="s">
        <v>132</v>
      </c>
      <c r="L41" s="3" t="s">
        <v>456</v>
      </c>
      <c r="M41" s="3" t="s">
        <v>464</v>
      </c>
      <c r="N41" s="7">
        <v>95</v>
      </c>
      <c r="O41" s="4">
        <f t="shared" si="2"/>
        <v>100</v>
      </c>
      <c r="P41" s="4">
        <f t="shared" si="3"/>
        <v>76</v>
      </c>
      <c r="Q41" s="5">
        <f t="shared" si="0"/>
        <v>0.76</v>
      </c>
      <c r="R41" s="6" t="s">
        <v>94</v>
      </c>
      <c r="S41" s="7">
        <v>25</v>
      </c>
      <c r="T41" s="7">
        <v>27</v>
      </c>
      <c r="U41" s="5">
        <f t="shared" si="4"/>
        <v>1.08</v>
      </c>
      <c r="V41" s="6" t="s">
        <v>93</v>
      </c>
      <c r="W41" s="7">
        <v>25</v>
      </c>
      <c r="X41" s="7">
        <v>24</v>
      </c>
      <c r="Y41" s="5">
        <f t="shared" si="5"/>
        <v>0.96</v>
      </c>
      <c r="Z41" s="6" t="s">
        <v>94</v>
      </c>
      <c r="AA41" s="7">
        <v>25</v>
      </c>
      <c r="AB41" s="18">
        <v>25</v>
      </c>
      <c r="AC41" s="5">
        <f t="shared" si="1"/>
        <v>1</v>
      </c>
      <c r="AD41" s="8" t="s">
        <v>94</v>
      </c>
      <c r="AE41" s="7">
        <v>25</v>
      </c>
      <c r="AF41" s="7"/>
      <c r="AG41" s="5">
        <v>0</v>
      </c>
      <c r="AH41" s="6" t="s">
        <v>94</v>
      </c>
      <c r="AI41" s="3" t="s">
        <v>72</v>
      </c>
      <c r="AJ41" s="3" t="s">
        <v>72</v>
      </c>
      <c r="AK41" s="3" t="s">
        <v>95</v>
      </c>
      <c r="AL41" s="3" t="s">
        <v>95</v>
      </c>
      <c r="AM41" s="3"/>
      <c r="AN41" s="3"/>
      <c r="AO41" s="3"/>
      <c r="AP41" s="3" t="s">
        <v>95</v>
      </c>
      <c r="AQ41" s="15" t="s">
        <v>465</v>
      </c>
      <c r="AR41" s="10" t="s">
        <v>466</v>
      </c>
      <c r="AS41" s="3" t="s">
        <v>75</v>
      </c>
      <c r="AT41" s="3"/>
      <c r="AU41" s="3" t="s">
        <v>75</v>
      </c>
      <c r="AV41" s="20"/>
      <c r="AW41" s="3"/>
      <c r="AX41" s="3" t="s">
        <v>76</v>
      </c>
      <c r="AY41" s="3" t="s">
        <v>77</v>
      </c>
      <c r="AZ41" s="3" t="s">
        <v>99</v>
      </c>
      <c r="BA41" s="3" t="s">
        <v>78</v>
      </c>
      <c r="BB41" s="3">
        <v>2500</v>
      </c>
      <c r="BC41" s="3" t="s">
        <v>79</v>
      </c>
      <c r="BD41" s="3" t="s">
        <v>100</v>
      </c>
      <c r="BE41" s="3" t="s">
        <v>81</v>
      </c>
      <c r="BF41" s="3" t="s">
        <v>167</v>
      </c>
      <c r="BG41" s="3" t="s">
        <v>449</v>
      </c>
      <c r="BH41" s="3" t="s">
        <v>169</v>
      </c>
      <c r="BI41" s="3"/>
      <c r="BJ41" s="3"/>
      <c r="BK41" s="3"/>
      <c r="BL41" s="3"/>
      <c r="BM41" s="3"/>
      <c r="BN41" s="3"/>
      <c r="BO41" s="3"/>
      <c r="BP41" s="3" t="s">
        <v>102</v>
      </c>
    </row>
  </sheetData>
  <conditionalFormatting sqref="Q2:Q41 AG2:AG41">
    <cfRule type="cellIs" dxfId="15" priority="13" operator="between">
      <formula>0.86</formula>
      <formula>1</formula>
    </cfRule>
    <cfRule type="cellIs" dxfId="14" priority="14" operator="between">
      <formula>0.6</formula>
      <formula>0.85</formula>
    </cfRule>
    <cfRule type="cellIs" dxfId="13" priority="15" operator="between">
      <formula>0</formula>
      <formula>0.59</formula>
    </cfRule>
    <cfRule type="cellIs" dxfId="12" priority="16" operator="greaterThan">
      <formula>1</formula>
    </cfRule>
  </conditionalFormatting>
  <conditionalFormatting sqref="U2:U41">
    <cfRule type="cellIs" dxfId="11" priority="5" operator="between">
      <formula>0.86</formula>
      <formula>1</formula>
    </cfRule>
    <cfRule type="cellIs" dxfId="10" priority="6" operator="between">
      <formula>0.6</formula>
      <formula>0.85</formula>
    </cfRule>
    <cfRule type="cellIs" dxfId="9" priority="7" operator="between">
      <formula>0</formula>
      <formula>0.59</formula>
    </cfRule>
    <cfRule type="cellIs" dxfId="8" priority="8" operator="greaterThan">
      <formula>1</formula>
    </cfRule>
  </conditionalFormatting>
  <conditionalFormatting sqref="Y2:Y41">
    <cfRule type="cellIs" dxfId="7" priority="9" operator="between">
      <formula>0.86</formula>
      <formula>1</formula>
    </cfRule>
    <cfRule type="cellIs" dxfId="6" priority="10" operator="between">
      <formula>0.6</formula>
      <formula>0.85</formula>
    </cfRule>
    <cfRule type="cellIs" dxfId="5" priority="11" operator="between">
      <formula>0</formula>
      <formula>0.59</formula>
    </cfRule>
    <cfRule type="cellIs" dxfId="4" priority="12" operator="greaterThan">
      <formula>1</formula>
    </cfRule>
  </conditionalFormatting>
  <conditionalFormatting sqref="AC2:AC41">
    <cfRule type="cellIs" dxfId="3" priority="1" operator="between">
      <formula>0.86</formula>
      <formula>1</formula>
    </cfRule>
    <cfRule type="cellIs" dxfId="2" priority="2" operator="between">
      <formula>0.6</formula>
      <formula>0.85</formula>
    </cfRule>
    <cfRule type="cellIs" dxfId="1" priority="3" operator="between">
      <formula>0</formula>
      <formula>0.59</formula>
    </cfRule>
    <cfRule type="cellIs" dxfId="0" priority="4" operator="greaterThan">
      <formula>1</formula>
    </cfRule>
  </conditionalFormatting>
  <printOptions horizontalCentered="1"/>
  <pageMargins left="0.98425196850393704" right="0.31496062992125984" top="0.74803149606299213" bottom="0.74803149606299213" header="0.31496062992125984" footer="0.31496062992125984"/>
  <pageSetup paperSize="9" scale="33"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Ivone Moreno Saenz</dc:creator>
  <cp:lastModifiedBy>Selma Macias</cp:lastModifiedBy>
  <cp:lastPrinted>2024-10-16T21:02:50Z</cp:lastPrinted>
  <dcterms:created xsi:type="dcterms:W3CDTF">2024-09-30T15:29:56Z</dcterms:created>
  <dcterms:modified xsi:type="dcterms:W3CDTF">2024-10-16T21:19:11Z</dcterms:modified>
</cp:coreProperties>
</file>